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7776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4">'Расходы'!$A$4:$K$255</definedName>
    <definedName name="__bookmark_6">#REF!</definedName>
    <definedName name="__bookmark_7">#REF!</definedName>
    <definedName name="_xlnm.Print_Titles" localSheetId="0">'Расходы'!$4:$10</definedName>
  </definedNames>
  <calcPr fullCalcOnLoad="1"/>
</workbook>
</file>

<file path=xl/sharedStrings.xml><?xml version="1.0" encoding="utf-8"?>
<sst xmlns="http://schemas.openxmlformats.org/spreadsheetml/2006/main" count="1101" uniqueCount="180">
  <si>
    <t>Наименование показателя</t>
  </si>
  <si>
    <t>1</t>
  </si>
  <si>
    <t>в том числе:</t>
  </si>
  <si>
    <t>Иные 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</si>
  <si>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</si>
  <si>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</si>
  <si>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</si>
  <si>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</si>
  <si>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</si>
  <si>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Финансирование части расходов местных бюджетов по оплате труда работников муниципальных учреждений из субсидии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</si>
  <si>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</si>
  <si>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 органов местного самоуправления</t>
  </si>
  <si>
    <t>Прочая закупка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</si>
  <si>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</si>
  <si>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</si>
  <si>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</si>
  <si>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</si>
  <si>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</si>
  <si>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Расходы на обеспечение расчетов за топливно-энергетические ресурсы, потребляемые муниципальными учреждениями, из субсидии</t>
  </si>
  <si>
    <t>Софинансирование расходов на обеспечение расчетов за топливно-энергетические ресурсы, потребляемые муниципальными учреждениями, из собственных средств местных бюджетов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</si>
  <si>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</si>
  <si>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</si>
  <si>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</si>
  <si>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</si>
  <si>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</si>
  <si>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Осуществление части полномочий по решению вопросов местного значения в соответствии с заключенными соглашениями</t>
  </si>
  <si>
    <t>Прочие выплаты по обязательствам государства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</si>
  <si>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</si>
  <si>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</si>
  <si>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</si>
  <si>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</si>
  <si>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Коммунальное хозяйство</t>
  </si>
  <si>
    <t>Решение вопросов местного значения по организации в границах поселения электро-, тепло-, гозо- и водоснабжения населения, водоотведения, снабжения населения топливом в пределах полномочий, установленных законодательством</t>
  </si>
  <si>
    <t>Благоустройство</t>
  </si>
  <si>
    <t>Организация и содержание мест захоронения</t>
  </si>
  <si>
    <t>КУЛЬТУРА, КИНЕМАТОГРАФИЯ</t>
  </si>
  <si>
    <t>Культура</t>
  </si>
  <si>
    <t>Учреждения (группы) по централизованному хозяйственному обслуживанию сельских домов культуры</t>
  </si>
  <si>
    <t>Другие вопросы в области культуры, кинематографии</t>
  </si>
  <si>
    <t>Ремонт и благоустройство памятников истории и культуры, расположенных в поселениях</t>
  </si>
  <si>
    <t>СОЦИАЛЬНАЯ ПОЛИТИКА</t>
  </si>
  <si>
    <t>Пенсионное обеспечение</t>
  </si>
  <si>
    <t>Доплаты к пенсиям</t>
  </si>
  <si>
    <t>Иные пенсии, социальные доплаты к пенсиям</t>
  </si>
  <si>
    <t>Другие вопросы в области социальной политики</t>
  </si>
  <si>
    <t>Прочие мероприятия в области социальной политики</t>
  </si>
  <si>
    <t>Бюджетная роспись расходов</t>
  </si>
  <si>
    <t>Коды ведомственной классификации</t>
  </si>
  <si>
    <t>структура расходов</t>
  </si>
  <si>
    <t>раздел</t>
  </si>
  <si>
    <t>подраздел</t>
  </si>
  <si>
    <t>целевая статья</t>
  </si>
  <si>
    <t>вид расходов</t>
  </si>
  <si>
    <t>направление</t>
  </si>
  <si>
    <t>01</t>
  </si>
  <si>
    <t>00</t>
  </si>
  <si>
    <t>0000000000</t>
  </si>
  <si>
    <t>000</t>
  </si>
  <si>
    <t>02</t>
  </si>
  <si>
    <t>0120010120</t>
  </si>
  <si>
    <t>121</t>
  </si>
  <si>
    <t>129</t>
  </si>
  <si>
    <t>Начисления на заработную плату</t>
  </si>
  <si>
    <t>01200S0431</t>
  </si>
  <si>
    <t>Заработная плата</t>
  </si>
  <si>
    <t>03</t>
  </si>
  <si>
    <t>0120010110</t>
  </si>
  <si>
    <t>244</t>
  </si>
  <si>
    <t>Увеличение стоимости материальных запасов</t>
  </si>
  <si>
    <t>04</t>
  </si>
  <si>
    <t>коммунальные услуги</t>
  </si>
  <si>
    <t>прочие работы, услуги</t>
  </si>
  <si>
    <t>247</t>
  </si>
  <si>
    <t>1 квартал</t>
  </si>
  <si>
    <t>2 квартал</t>
  </si>
  <si>
    <t>3 квартал</t>
  </si>
  <si>
    <t xml:space="preserve">4 квартал </t>
  </si>
  <si>
    <t>851</t>
  </si>
  <si>
    <t>прочие расходы</t>
  </si>
  <si>
    <t>852</t>
  </si>
  <si>
    <t>853</t>
  </si>
  <si>
    <t>92900S1191</t>
  </si>
  <si>
    <t>92900S1192</t>
  </si>
  <si>
    <t>11</t>
  </si>
  <si>
    <t>9910014100</t>
  </si>
  <si>
    <t>870</t>
  </si>
  <si>
    <t>13</t>
  </si>
  <si>
    <t>9850060510</t>
  </si>
  <si>
    <t>540</t>
  </si>
  <si>
    <t>9990014710</t>
  </si>
  <si>
    <t>работы, услуги по содержанию имущества</t>
  </si>
  <si>
    <t>За год</t>
  </si>
  <si>
    <t>0140051180</t>
  </si>
  <si>
    <t>05</t>
  </si>
  <si>
    <t>9290018100</t>
  </si>
  <si>
    <t>9290018070</t>
  </si>
  <si>
    <t>08</t>
  </si>
  <si>
    <t>0220010530</t>
  </si>
  <si>
    <t>9020066520</t>
  </si>
  <si>
    <t>10</t>
  </si>
  <si>
    <t>9040016270</t>
  </si>
  <si>
    <t>312</t>
  </si>
  <si>
    <t>Пенсии, пособия, выплачиваемые работодателями, нанимателями бывшим работникам</t>
  </si>
  <si>
    <t>06</t>
  </si>
  <si>
    <t>9040066810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</si>
  <si>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</si>
  <si>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</si>
  <si>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</si>
  <si>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>0130010250</t>
  </si>
  <si>
    <t>увеличение стоимости материальных запасов</t>
  </si>
  <si>
    <t>увеличение стоимости основных средств</t>
  </si>
  <si>
    <t>Транспортные услуги</t>
  </si>
  <si>
    <t>09</t>
  </si>
  <si>
    <t>НАЦИОНАЛЬНАЯ ЭКОНОМИКА</t>
  </si>
  <si>
    <t>9120067270</t>
  </si>
  <si>
    <t xml:space="preserve">Дорожное хозяйство (дорожные фонды) </t>
  </si>
  <si>
    <t xml:space="preserve">Содержание,ремонт,реконструкция  строительство автомобильных дорог, являющихся муниципальной собственностью </t>
  </si>
  <si>
    <t>Прочие работы, услуги</t>
  </si>
  <si>
    <t>Администрация Боровлянского сельсовета Троицкого района Алтайского края</t>
  </si>
  <si>
    <t>0220010570</t>
  </si>
  <si>
    <t>Учреждения (группы) по централизованному хозяйственному обслуживанию сельских библиотек</t>
  </si>
  <si>
    <t>Иные вопросы в отраслях социальной сферы</t>
  </si>
  <si>
    <t>Ремонт зданий домов культуры. Разработка ПСД  на ремонты домов культуры</t>
  </si>
  <si>
    <t>9020066530</t>
  </si>
  <si>
    <t>Страхование</t>
  </si>
  <si>
    <t>Строительство памятного монумента Детям блокадного Ленинграда в с. Боровлянка Троцкого района Алтайского края</t>
  </si>
  <si>
    <t xml:space="preserve">Бюджетные инвестици в объекты капитального строительства государственной(муниципальной) собственности </t>
  </si>
  <si>
    <t>9020064030</t>
  </si>
  <si>
    <t>414</t>
  </si>
  <si>
    <t>Расходы на реализацию проектов развития общественной инфраструктуры, основанных на инициативах граждан в области жилищно-коммунального хозяйства</t>
  </si>
  <si>
    <t xml:space="preserve">Бюджетные инвестиции. Обустройство детской площадки в с. Боровлянка  </t>
  </si>
  <si>
    <t>92900S0261</t>
  </si>
  <si>
    <t>Глава сельсовета                                                                 В.Е. Фомин</t>
  </si>
  <si>
    <t>Специалист                                                                         О.М. Грекова</t>
  </si>
  <si>
    <t>Социальные пособия и компенсации персоналу в денежной форме</t>
  </si>
  <si>
    <t>243</t>
  </si>
  <si>
    <t>9020066540</t>
  </si>
  <si>
    <t xml:space="preserve">Закупка товаров, работ, услуг в целях капитального ремонта государственного (муниципального) имущества </t>
  </si>
  <si>
    <t>9290018080</t>
  </si>
  <si>
    <t>0130010240</t>
  </si>
  <si>
    <t>880</t>
  </si>
  <si>
    <t>Проведение выборов в представительные органы муниципального образования</t>
  </si>
  <si>
    <t>Иные бюджетные ассигнования</t>
  </si>
  <si>
    <t>Специальные расходы</t>
  </si>
  <si>
    <t>Увеличение стоимости строительных материалов</t>
  </si>
  <si>
    <t>Муниципальная программа "Информатизация органов местного самоуправления муниципального образования Боровлянский сельсовет Троицкого района Алтайского края"</t>
  </si>
  <si>
    <t>4700060992</t>
  </si>
  <si>
    <t>02400S1191</t>
  </si>
  <si>
    <t>02400S1192</t>
  </si>
  <si>
    <t>02200S1191</t>
  </si>
  <si>
    <t>02200S1192</t>
  </si>
  <si>
    <t>Увеличение стоимости горюче-смазочных материалов</t>
  </si>
  <si>
    <t>0240010820</t>
  </si>
  <si>
    <t>500</t>
  </si>
  <si>
    <t>9800000000</t>
  </si>
  <si>
    <t>Межбюджетные трансферты общего характера бюджетам субъектов Российской Федерации и муниципальных образований</t>
  </si>
  <si>
    <t>240</t>
  </si>
  <si>
    <t>Иные закупки товаров, работ и услуг для обеспечения государственных (муниципальных) нужд</t>
  </si>
  <si>
    <t>9200000000</t>
  </si>
  <si>
    <t>9290000000</t>
  </si>
  <si>
    <t>Иные вопросы в области жилищно-коммунального хозяйства</t>
  </si>
  <si>
    <t>Уплата налогов, сборов и иных платежей</t>
  </si>
  <si>
    <t>800</t>
  </si>
  <si>
    <t>850</t>
  </si>
  <si>
    <t>Выборочный капитальный ремонт здания Боровлянского сельского культурно-досугового центра филиала МБУК "Троицкий многофункциональный культурный центр", расположенного по адресу: 659863, Алтайский край, Троицкий район, с. Боровлянка, ул. Октябрьская, 61Б</t>
  </si>
  <si>
    <t>ФИЗИЧЕСКАЯ КУЛЬТУРА И СПОРТ</t>
  </si>
  <si>
    <t>Физическая культура</t>
  </si>
  <si>
    <t>Иные вопросы в сфере здравоохранения, физической культуры и спорта</t>
  </si>
  <si>
    <t>Стадион в с. Боровлянка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</si>
  <si>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</si>
  <si>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</si>
  <si>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</si>
  <si>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9000000000</t>
  </si>
  <si>
    <t>9030000000</t>
  </si>
  <si>
    <t>90300S0261</t>
  </si>
  <si>
    <t>400</t>
  </si>
  <si>
    <t>410</t>
  </si>
  <si>
    <t xml:space="preserve">на 01.07.2023г. </t>
  </si>
  <si>
    <t>Ремонт стадиона</t>
  </si>
  <si>
    <t>9030066040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</si>
</sst>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000"/>
    <numFmt numFmtId="176" formatCode="&quot;&quot;##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176" fontId="6" fillId="0" borderId="15" xfId="0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top" wrapText="1"/>
    </xf>
    <xf numFmtId="175" fontId="6" fillId="0" borderId="15" xfId="0" applyNumberFormat="1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wrapText="1"/>
    </xf>
    <xf numFmtId="2" fontId="0" fillId="0" borderId="15" xfId="0" applyNumberFormat="1" applyFont="1" applyBorder="1" applyAlignment="1">
      <alignment/>
    </xf>
    <xf numFmtId="0" fontId="6" fillId="0" borderId="18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49" fontId="6" fillId="33" borderId="19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175" fontId="6" fillId="33" borderId="15" xfId="0" applyNumberFormat="1" applyFont="1" applyFill="1" applyBorder="1" applyAlignment="1">
      <alignment horizontal="center" vertical="justify" wrapText="1"/>
    </xf>
    <xf numFmtId="176" fontId="6" fillId="33" borderId="15" xfId="0" applyNumberFormat="1" applyFont="1" applyFill="1" applyBorder="1" applyAlignment="1">
      <alignment horizontal="right" wrapText="1"/>
    </xf>
    <xf numFmtId="0" fontId="6" fillId="33" borderId="19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175" fontId="6" fillId="33" borderId="20" xfId="0" applyNumberFormat="1" applyFont="1" applyFill="1" applyBorder="1" applyAlignment="1">
      <alignment horizontal="center" vertical="justify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19" xfId="0" applyFont="1" applyFill="1" applyBorder="1" applyAlignment="1">
      <alignment horizontal="center" vertical="top" wrapText="1"/>
    </xf>
    <xf numFmtId="49" fontId="6" fillId="34" borderId="19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175" fontId="6" fillId="34" borderId="15" xfId="0" applyNumberFormat="1" applyFont="1" applyFill="1" applyBorder="1" applyAlignment="1">
      <alignment horizontal="center" vertical="justify" wrapText="1"/>
    </xf>
    <xf numFmtId="176" fontId="6" fillId="34" borderId="15" xfId="0" applyNumberFormat="1" applyFont="1" applyFill="1" applyBorder="1" applyAlignment="1">
      <alignment horizontal="right" wrapText="1"/>
    </xf>
    <xf numFmtId="2" fontId="6" fillId="34" borderId="15" xfId="0" applyNumberFormat="1" applyFont="1" applyFill="1" applyBorder="1" applyAlignment="1">
      <alignment horizontal="right" wrapText="1"/>
    </xf>
    <xf numFmtId="0" fontId="6" fillId="34" borderId="19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175" fontId="6" fillId="0" borderId="15" xfId="0" applyNumberFormat="1" applyFont="1" applyFill="1" applyBorder="1" applyAlignment="1">
      <alignment horizontal="center" vertical="justify" wrapText="1"/>
    </xf>
    <xf numFmtId="176" fontId="6" fillId="0" borderId="1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6" fillId="35" borderId="21" xfId="0" applyFont="1" applyFill="1" applyBorder="1" applyAlignment="1">
      <alignment horizontal="left" vertical="top" wrapText="1"/>
    </xf>
    <xf numFmtId="0" fontId="6" fillId="35" borderId="22" xfId="0" applyFont="1" applyFill="1" applyBorder="1" applyAlignment="1">
      <alignment horizontal="left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left" vertical="top" wrapText="1"/>
    </xf>
    <xf numFmtId="175" fontId="6" fillId="35" borderId="23" xfId="0" applyNumberFormat="1" applyFont="1" applyFill="1" applyBorder="1" applyAlignment="1">
      <alignment horizontal="center" wrapText="1"/>
    </xf>
    <xf numFmtId="176" fontId="6" fillId="35" borderId="20" xfId="0" applyNumberFormat="1" applyFont="1" applyFill="1" applyBorder="1" applyAlignment="1">
      <alignment horizontal="right" wrapText="1"/>
    </xf>
    <xf numFmtId="0" fontId="6" fillId="36" borderId="18" xfId="0" applyFont="1" applyFill="1" applyBorder="1" applyAlignment="1">
      <alignment horizontal="left" vertical="top" wrapText="1"/>
    </xf>
    <xf numFmtId="0" fontId="6" fillId="36" borderId="19" xfId="0" applyFont="1" applyFill="1" applyBorder="1" applyAlignment="1">
      <alignment horizontal="center" vertical="top" wrapText="1"/>
    </xf>
    <xf numFmtId="49" fontId="6" fillId="36" borderId="19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 wrapText="1"/>
    </xf>
    <xf numFmtId="175" fontId="6" fillId="36" borderId="15" xfId="0" applyNumberFormat="1" applyFont="1" applyFill="1" applyBorder="1" applyAlignment="1">
      <alignment horizontal="center" vertical="justify" wrapText="1"/>
    </xf>
    <xf numFmtId="176" fontId="6" fillId="36" borderId="15" xfId="0" applyNumberFormat="1" applyFont="1" applyFill="1" applyBorder="1" applyAlignment="1">
      <alignment horizontal="right" wrapText="1"/>
    </xf>
    <xf numFmtId="2" fontId="6" fillId="36" borderId="15" xfId="0" applyNumberFormat="1" applyFont="1" applyFill="1" applyBorder="1" applyAlignment="1">
      <alignment horizontal="right" wrapText="1"/>
    </xf>
    <xf numFmtId="0" fontId="6" fillId="36" borderId="19" xfId="0" applyFont="1" applyFill="1" applyBorder="1" applyAlignment="1">
      <alignment horizontal="left" vertical="top" wrapText="1"/>
    </xf>
    <xf numFmtId="49" fontId="6" fillId="36" borderId="10" xfId="0" applyNumberFormat="1" applyFont="1" applyFill="1" applyBorder="1" applyAlignment="1">
      <alignment horizontal="left" vertical="top" wrapText="1"/>
    </xf>
    <xf numFmtId="0" fontId="6" fillId="37" borderId="18" xfId="0" applyFont="1" applyFill="1" applyBorder="1" applyAlignment="1">
      <alignment horizontal="left" vertical="top" wrapText="1"/>
    </xf>
    <xf numFmtId="0" fontId="6" fillId="37" borderId="19" xfId="0" applyFont="1" applyFill="1" applyBorder="1" applyAlignment="1">
      <alignment horizontal="left" vertical="top" wrapText="1"/>
    </xf>
    <xf numFmtId="49" fontId="6" fillId="37" borderId="19" xfId="0" applyNumberFormat="1" applyFont="1" applyFill="1" applyBorder="1" applyAlignment="1">
      <alignment horizontal="center" vertical="top" wrapText="1"/>
    </xf>
    <xf numFmtId="49" fontId="6" fillId="37" borderId="10" xfId="0" applyNumberFormat="1" applyFont="1" applyFill="1" applyBorder="1" applyAlignment="1">
      <alignment horizontal="left" vertical="top" wrapText="1"/>
    </xf>
    <xf numFmtId="175" fontId="6" fillId="37" borderId="15" xfId="0" applyNumberFormat="1" applyFont="1" applyFill="1" applyBorder="1" applyAlignment="1">
      <alignment horizontal="center" vertical="justify" wrapText="1"/>
    </xf>
    <xf numFmtId="176" fontId="6" fillId="37" borderId="15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right" wrapText="1"/>
    </xf>
    <xf numFmtId="0" fontId="6" fillId="37" borderId="19" xfId="0" applyFont="1" applyFill="1" applyBorder="1" applyAlignment="1">
      <alignment horizontal="center" vertical="top" wrapText="1"/>
    </xf>
    <xf numFmtId="49" fontId="6" fillId="37" borderId="10" xfId="0" applyNumberFormat="1" applyFont="1" applyFill="1" applyBorder="1" applyAlignment="1">
      <alignment horizontal="center" vertical="top" wrapText="1"/>
    </xf>
    <xf numFmtId="2" fontId="6" fillId="37" borderId="15" xfId="0" applyNumberFormat="1" applyFont="1" applyFill="1" applyBorder="1" applyAlignment="1">
      <alignment horizontal="right" wrapText="1"/>
    </xf>
    <xf numFmtId="176" fontId="6" fillId="0" borderId="17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/>
    </xf>
    <xf numFmtId="176" fontId="6" fillId="33" borderId="20" xfId="0" applyNumberFormat="1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175" fontId="0" fillId="0" borderId="15" xfId="0" applyNumberFormat="1" applyFont="1" applyFill="1" applyBorder="1" applyAlignment="1">
      <alignment horizontal="center" vertical="justify" wrapText="1"/>
    </xf>
    <xf numFmtId="176" fontId="0" fillId="0" borderId="15" xfId="0" applyNumberFormat="1" applyFont="1" applyFill="1" applyBorder="1" applyAlignment="1">
      <alignment horizontal="right" wrapText="1"/>
    </xf>
    <xf numFmtId="0" fontId="6" fillId="38" borderId="19" xfId="0" applyFont="1" applyFill="1" applyBorder="1" applyAlignment="1">
      <alignment horizontal="left" vertical="top" wrapText="1"/>
    </xf>
    <xf numFmtId="0" fontId="6" fillId="38" borderId="18" xfId="0" applyFont="1" applyFill="1" applyBorder="1" applyAlignment="1">
      <alignment horizontal="left" vertical="top" wrapText="1"/>
    </xf>
    <xf numFmtId="49" fontId="6" fillId="38" borderId="19" xfId="0" applyNumberFormat="1" applyFont="1" applyFill="1" applyBorder="1" applyAlignment="1">
      <alignment horizontal="center" vertical="top" wrapText="1"/>
    </xf>
    <xf numFmtId="49" fontId="6" fillId="38" borderId="10" xfId="0" applyNumberFormat="1" applyFont="1" applyFill="1" applyBorder="1" applyAlignment="1">
      <alignment horizontal="left" vertical="top" wrapText="1"/>
    </xf>
    <xf numFmtId="175" fontId="6" fillId="38" borderId="15" xfId="0" applyNumberFormat="1" applyFont="1" applyFill="1" applyBorder="1" applyAlignment="1">
      <alignment horizontal="center" vertical="justify" wrapText="1"/>
    </xf>
    <xf numFmtId="176" fontId="6" fillId="38" borderId="15" xfId="0" applyNumberFormat="1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left" vertical="top" wrapText="1"/>
    </xf>
    <xf numFmtId="2" fontId="0" fillId="0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6" fillId="36" borderId="15" xfId="0" applyNumberFormat="1" applyFont="1" applyFill="1" applyBorder="1" applyAlignment="1">
      <alignment horizontal="right" wrapText="1"/>
    </xf>
    <xf numFmtId="0" fontId="6" fillId="39" borderId="19" xfId="0" applyFont="1" applyFill="1" applyBorder="1" applyAlignment="1">
      <alignment horizontal="left" vertical="top" wrapText="1"/>
    </xf>
    <xf numFmtId="49" fontId="6" fillId="39" borderId="19" xfId="0" applyNumberFormat="1" applyFont="1" applyFill="1" applyBorder="1" applyAlignment="1">
      <alignment horizontal="center" vertical="top" wrapText="1"/>
    </xf>
    <xf numFmtId="49" fontId="6" fillId="39" borderId="10" xfId="0" applyNumberFormat="1" applyFont="1" applyFill="1" applyBorder="1" applyAlignment="1">
      <alignment horizontal="left" vertical="top" wrapText="1"/>
    </xf>
    <xf numFmtId="175" fontId="6" fillId="39" borderId="15" xfId="0" applyNumberFormat="1" applyFont="1" applyFill="1" applyBorder="1" applyAlignment="1">
      <alignment horizontal="center" vertical="justify" wrapText="1"/>
    </xf>
    <xf numFmtId="0" fontId="6" fillId="40" borderId="18" xfId="0" applyFont="1" applyFill="1" applyBorder="1" applyAlignment="1">
      <alignment horizontal="left" vertical="top" wrapText="1"/>
    </xf>
    <xf numFmtId="0" fontId="6" fillId="40" borderId="19" xfId="0" applyFont="1" applyFill="1" applyBorder="1" applyAlignment="1">
      <alignment horizontal="left" vertical="top" wrapText="1"/>
    </xf>
    <xf numFmtId="49" fontId="6" fillId="40" borderId="19" xfId="0" applyNumberFormat="1" applyFont="1" applyFill="1" applyBorder="1" applyAlignment="1">
      <alignment horizontal="center" vertical="top" wrapText="1"/>
    </xf>
    <xf numFmtId="49" fontId="6" fillId="40" borderId="10" xfId="0" applyNumberFormat="1" applyFont="1" applyFill="1" applyBorder="1" applyAlignment="1">
      <alignment horizontal="left" vertical="top" wrapText="1"/>
    </xf>
    <xf numFmtId="175" fontId="6" fillId="40" borderId="15" xfId="0" applyNumberFormat="1" applyFont="1" applyFill="1" applyBorder="1" applyAlignment="1">
      <alignment horizontal="center" vertical="justify" wrapText="1"/>
    </xf>
    <xf numFmtId="176" fontId="6" fillId="40" borderId="15" xfId="0" applyNumberFormat="1" applyFont="1" applyFill="1" applyBorder="1" applyAlignment="1">
      <alignment horizontal="right" wrapText="1"/>
    </xf>
    <xf numFmtId="176" fontId="6" fillId="40" borderId="17" xfId="0" applyNumberFormat="1" applyFont="1" applyFill="1" applyBorder="1" applyAlignment="1">
      <alignment horizontal="right" wrapText="1"/>
    </xf>
    <xf numFmtId="0" fontId="6" fillId="41" borderId="18" xfId="0" applyFont="1" applyFill="1" applyBorder="1" applyAlignment="1">
      <alignment horizontal="left" vertical="top" wrapText="1"/>
    </xf>
    <xf numFmtId="0" fontId="6" fillId="41" borderId="19" xfId="0" applyFont="1" applyFill="1" applyBorder="1" applyAlignment="1">
      <alignment horizontal="left" vertical="top" wrapText="1"/>
    </xf>
    <xf numFmtId="49" fontId="6" fillId="41" borderId="19" xfId="0" applyNumberFormat="1" applyFont="1" applyFill="1" applyBorder="1" applyAlignment="1">
      <alignment horizontal="center" vertical="top" wrapText="1"/>
    </xf>
    <xf numFmtId="49" fontId="6" fillId="41" borderId="10" xfId="0" applyNumberFormat="1" applyFont="1" applyFill="1" applyBorder="1" applyAlignment="1">
      <alignment horizontal="left" vertical="top" wrapText="1"/>
    </xf>
    <xf numFmtId="175" fontId="6" fillId="41" borderId="15" xfId="0" applyNumberFormat="1" applyFont="1" applyFill="1" applyBorder="1" applyAlignment="1">
      <alignment horizontal="center" vertical="justify" wrapText="1"/>
    </xf>
    <xf numFmtId="176" fontId="6" fillId="41" borderId="15" xfId="0" applyNumberFormat="1" applyFont="1" applyFill="1" applyBorder="1" applyAlignment="1">
      <alignment horizontal="right" wrapText="1"/>
    </xf>
    <xf numFmtId="176" fontId="6" fillId="41" borderId="17" xfId="0" applyNumberFormat="1" applyFont="1" applyFill="1" applyBorder="1" applyAlignment="1">
      <alignment horizontal="right" wrapText="1"/>
    </xf>
    <xf numFmtId="4" fontId="0" fillId="41" borderId="15" xfId="0" applyNumberFormat="1" applyFont="1" applyFill="1" applyBorder="1" applyAlignment="1">
      <alignment/>
    </xf>
    <xf numFmtId="2" fontId="0" fillId="40" borderId="15" xfId="0" applyNumberFormat="1" applyFont="1" applyFill="1" applyBorder="1" applyAlignment="1">
      <alignment/>
    </xf>
    <xf numFmtId="0" fontId="6" fillId="19" borderId="19" xfId="0" applyFont="1" applyFill="1" applyBorder="1" applyAlignment="1">
      <alignment horizontal="left" vertical="top" wrapText="1"/>
    </xf>
    <xf numFmtId="49" fontId="6" fillId="19" borderId="19" xfId="0" applyNumberFormat="1" applyFont="1" applyFill="1" applyBorder="1" applyAlignment="1">
      <alignment horizontal="center" vertical="top" wrapText="1"/>
    </xf>
    <xf numFmtId="49" fontId="6" fillId="19" borderId="10" xfId="0" applyNumberFormat="1" applyFont="1" applyFill="1" applyBorder="1" applyAlignment="1">
      <alignment horizontal="left" vertical="top" wrapText="1"/>
    </xf>
    <xf numFmtId="175" fontId="6" fillId="19" borderId="15" xfId="0" applyNumberFormat="1" applyFont="1" applyFill="1" applyBorder="1" applyAlignment="1">
      <alignment horizontal="center" vertical="justify" wrapText="1"/>
    </xf>
    <xf numFmtId="176" fontId="6" fillId="19" borderId="15" xfId="0" applyNumberFormat="1" applyFont="1" applyFill="1" applyBorder="1" applyAlignment="1">
      <alignment horizontal="right" wrapText="1"/>
    </xf>
    <xf numFmtId="0" fontId="6" fillId="12" borderId="19" xfId="0" applyFont="1" applyFill="1" applyBorder="1" applyAlignment="1">
      <alignment horizontal="left" vertical="top" wrapText="1"/>
    </xf>
    <xf numFmtId="49" fontId="6" fillId="12" borderId="19" xfId="0" applyNumberFormat="1" applyFont="1" applyFill="1" applyBorder="1" applyAlignment="1">
      <alignment horizontal="center" vertical="top" wrapText="1"/>
    </xf>
    <xf numFmtId="49" fontId="6" fillId="12" borderId="10" xfId="0" applyNumberFormat="1" applyFont="1" applyFill="1" applyBorder="1" applyAlignment="1">
      <alignment horizontal="left" vertical="top" wrapText="1"/>
    </xf>
    <xf numFmtId="175" fontId="6" fillId="12" borderId="15" xfId="0" applyNumberFormat="1" applyFont="1" applyFill="1" applyBorder="1" applyAlignment="1">
      <alignment horizontal="center" vertical="justify" wrapText="1"/>
    </xf>
    <xf numFmtId="176" fontId="6" fillId="12" borderId="15" xfId="0" applyNumberFormat="1" applyFont="1" applyFill="1" applyBorder="1" applyAlignment="1">
      <alignment horizontal="right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9" xfId="0" applyFont="1" applyFill="1" applyBorder="1" applyAlignment="1">
      <alignment horizontal="left" vertical="top" wrapText="1"/>
    </xf>
    <xf numFmtId="49" fontId="6" fillId="6" borderId="19" xfId="0" applyNumberFormat="1" applyFont="1" applyFill="1" applyBorder="1" applyAlignment="1">
      <alignment horizontal="center" vertical="top" wrapText="1"/>
    </xf>
    <xf numFmtId="49" fontId="6" fillId="6" borderId="10" xfId="0" applyNumberFormat="1" applyFont="1" applyFill="1" applyBorder="1" applyAlignment="1">
      <alignment horizontal="left" vertical="top" wrapText="1"/>
    </xf>
    <xf numFmtId="175" fontId="6" fillId="6" borderId="15" xfId="0" applyNumberFormat="1" applyFont="1" applyFill="1" applyBorder="1" applyAlignment="1">
      <alignment horizontal="center" vertical="justify" wrapText="1"/>
    </xf>
    <xf numFmtId="176" fontId="6" fillId="6" borderId="15" xfId="0" applyNumberFormat="1" applyFont="1" applyFill="1" applyBorder="1" applyAlignment="1">
      <alignment horizontal="right" wrapText="1"/>
    </xf>
    <xf numFmtId="0" fontId="6" fillId="19" borderId="18" xfId="0" applyFont="1" applyFill="1" applyBorder="1" applyAlignment="1">
      <alignment horizontal="left" vertical="top" wrapText="1"/>
    </xf>
    <xf numFmtId="0" fontId="6" fillId="13" borderId="18" xfId="0" applyFont="1" applyFill="1" applyBorder="1" applyAlignment="1">
      <alignment horizontal="left" vertical="top" wrapText="1"/>
    </xf>
    <xf numFmtId="0" fontId="6" fillId="13" borderId="19" xfId="0" applyFont="1" applyFill="1" applyBorder="1" applyAlignment="1">
      <alignment horizontal="left" vertical="top" wrapText="1"/>
    </xf>
    <xf numFmtId="49" fontId="6" fillId="13" borderId="19" xfId="0" applyNumberFormat="1" applyFont="1" applyFill="1" applyBorder="1" applyAlignment="1">
      <alignment horizontal="center" vertical="top" wrapText="1"/>
    </xf>
    <xf numFmtId="49" fontId="6" fillId="13" borderId="10" xfId="0" applyNumberFormat="1" applyFont="1" applyFill="1" applyBorder="1" applyAlignment="1">
      <alignment horizontal="left" vertical="top" wrapText="1"/>
    </xf>
    <xf numFmtId="175" fontId="6" fillId="13" borderId="15" xfId="0" applyNumberFormat="1" applyFont="1" applyFill="1" applyBorder="1" applyAlignment="1">
      <alignment horizontal="center" vertical="justify" wrapText="1"/>
    </xf>
    <xf numFmtId="0" fontId="41" fillId="0" borderId="0" xfId="0" applyFont="1" applyAlignment="1">
      <alignment/>
    </xf>
    <xf numFmtId="0" fontId="41" fillId="0" borderId="27" xfId="0" applyFont="1" applyFill="1" applyBorder="1" applyAlignment="1">
      <alignment horizontal="left" wrapText="1"/>
    </xf>
    <xf numFmtId="0" fontId="41" fillId="0" borderId="28" xfId="0" applyFont="1" applyBorder="1" applyAlignment="1">
      <alignment wrapText="1"/>
    </xf>
    <xf numFmtId="0" fontId="41" fillId="0" borderId="29" xfId="0" applyFont="1" applyBorder="1" applyAlignment="1">
      <alignment/>
    </xf>
    <xf numFmtId="0" fontId="41" fillId="42" borderId="30" xfId="0" applyFont="1" applyFill="1" applyBorder="1" applyAlignment="1">
      <alignment/>
    </xf>
    <xf numFmtId="0" fontId="6" fillId="42" borderId="19" xfId="0" applyFont="1" applyFill="1" applyBorder="1" applyAlignment="1">
      <alignment horizontal="left" vertical="top" wrapText="1"/>
    </xf>
    <xf numFmtId="49" fontId="6" fillId="42" borderId="19" xfId="0" applyNumberFormat="1" applyFont="1" applyFill="1" applyBorder="1" applyAlignment="1">
      <alignment horizontal="center" vertical="top" wrapText="1"/>
    </xf>
    <xf numFmtId="175" fontId="6" fillId="42" borderId="15" xfId="0" applyNumberFormat="1" applyFont="1" applyFill="1" applyBorder="1" applyAlignment="1">
      <alignment horizontal="center" vertical="justify" wrapText="1"/>
    </xf>
    <xf numFmtId="176" fontId="6" fillId="42" borderId="15" xfId="0" applyNumberFormat="1" applyFont="1" applyFill="1" applyBorder="1" applyAlignment="1">
      <alignment horizontal="right" wrapText="1"/>
    </xf>
    <xf numFmtId="0" fontId="41" fillId="43" borderId="28" xfId="0" applyFont="1" applyFill="1" applyBorder="1" applyAlignment="1">
      <alignment/>
    </xf>
    <xf numFmtId="0" fontId="6" fillId="43" borderId="19" xfId="0" applyFont="1" applyFill="1" applyBorder="1" applyAlignment="1">
      <alignment horizontal="left" vertical="top" wrapText="1"/>
    </xf>
    <xf numFmtId="49" fontId="6" fillId="43" borderId="19" xfId="0" applyNumberFormat="1" applyFont="1" applyFill="1" applyBorder="1" applyAlignment="1">
      <alignment horizontal="center" vertical="top" wrapText="1"/>
    </xf>
    <xf numFmtId="175" fontId="6" fillId="43" borderId="15" xfId="0" applyNumberFormat="1" applyFont="1" applyFill="1" applyBorder="1" applyAlignment="1">
      <alignment horizontal="center" vertical="justify" wrapText="1"/>
    </xf>
    <xf numFmtId="176" fontId="6" fillId="43" borderId="15" xfId="0" applyNumberFormat="1" applyFont="1" applyFill="1" applyBorder="1" applyAlignment="1">
      <alignment horizontal="right" wrapText="1"/>
    </xf>
    <xf numFmtId="0" fontId="41" fillId="13" borderId="28" xfId="0" applyFont="1" applyFill="1" applyBorder="1" applyAlignment="1">
      <alignment/>
    </xf>
    <xf numFmtId="176" fontId="6" fillId="13" borderId="15" xfId="0" applyNumberFormat="1" applyFont="1" applyFill="1" applyBorder="1" applyAlignment="1">
      <alignment horizontal="right" wrapText="1"/>
    </xf>
    <xf numFmtId="4" fontId="6" fillId="0" borderId="15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42" sqref="K242"/>
    </sheetView>
  </sheetViews>
  <sheetFormatPr defaultColWidth="9.140625" defaultRowHeight="12.75"/>
  <cols>
    <col min="1" max="1" width="58.140625" style="0" customWidth="1"/>
    <col min="2" max="2" width="6.421875" style="0" customWidth="1"/>
    <col min="3" max="3" width="6.28125" style="0" customWidth="1"/>
    <col min="4" max="4" width="5.8515625" style="0" customWidth="1"/>
    <col min="5" max="5" width="14.57421875" style="0" customWidth="1"/>
    <col min="6" max="6" width="7.7109375" style="0" customWidth="1"/>
    <col min="7" max="7" width="6.00390625" style="0" customWidth="1"/>
    <col min="8" max="8" width="12.00390625" style="0" customWidth="1"/>
    <col min="9" max="10" width="13.57421875" style="0" customWidth="1"/>
    <col min="11" max="11" width="16.00390625" style="0" customWidth="1"/>
    <col min="12" max="12" width="14.140625" style="0" customWidth="1"/>
    <col min="13" max="13" width="13.57421875" style="0" customWidth="1"/>
  </cols>
  <sheetData>
    <row r="2" ht="12.75">
      <c r="A2" t="s">
        <v>118</v>
      </c>
    </row>
    <row r="4" spans="1:11" ht="15">
      <c r="A4" s="168" t="s">
        <v>46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5" customHeight="1">
      <c r="A5" s="166" t="s">
        <v>177</v>
      </c>
      <c r="B5" s="166"/>
      <c r="C5" s="166"/>
      <c r="D5" s="166"/>
      <c r="E5" s="166"/>
      <c r="F5" s="166"/>
      <c r="G5" s="167"/>
      <c r="H5" s="167"/>
      <c r="I5" s="167"/>
      <c r="J5" s="167"/>
      <c r="K5" s="167"/>
    </row>
    <row r="6" spans="1:13" ht="12.75">
      <c r="A6" s="1"/>
      <c r="B6" s="5"/>
      <c r="C6" s="5"/>
      <c r="D6" s="5"/>
      <c r="E6" s="5"/>
      <c r="F6" s="5"/>
      <c r="G6" s="4"/>
      <c r="H6" s="4"/>
      <c r="I6" s="4"/>
      <c r="J6" s="4"/>
      <c r="K6" s="4"/>
      <c r="M6" s="4"/>
    </row>
    <row r="7" spans="1:12" ht="38.25" customHeight="1">
      <c r="A7" s="2" t="s">
        <v>0</v>
      </c>
      <c r="B7" s="169" t="s">
        <v>47</v>
      </c>
      <c r="C7" s="170"/>
      <c r="D7" s="170"/>
      <c r="E7" s="170"/>
      <c r="F7" s="170"/>
      <c r="G7" s="171"/>
      <c r="H7" s="2" t="s">
        <v>73</v>
      </c>
      <c r="I7" s="2" t="s">
        <v>74</v>
      </c>
      <c r="J7" s="8" t="s">
        <v>75</v>
      </c>
      <c r="K7" s="16" t="s">
        <v>76</v>
      </c>
      <c r="L7" s="2" t="s">
        <v>91</v>
      </c>
    </row>
    <row r="8" spans="1:12" ht="39" customHeight="1">
      <c r="A8" s="2"/>
      <c r="B8" s="9" t="s">
        <v>48</v>
      </c>
      <c r="C8" s="9" t="s">
        <v>49</v>
      </c>
      <c r="D8" s="9" t="s">
        <v>50</v>
      </c>
      <c r="E8" s="9" t="s">
        <v>51</v>
      </c>
      <c r="F8" s="9" t="s">
        <v>52</v>
      </c>
      <c r="G8" s="6" t="s">
        <v>53</v>
      </c>
      <c r="H8" s="6"/>
      <c r="I8" s="6"/>
      <c r="J8" s="13"/>
      <c r="K8" s="15"/>
      <c r="L8" s="6"/>
    </row>
    <row r="9" spans="1:15" ht="39" customHeight="1">
      <c r="A9" s="6"/>
      <c r="B9" s="6"/>
      <c r="C9" s="6"/>
      <c r="D9" s="6"/>
      <c r="E9" s="6"/>
      <c r="F9" s="6"/>
      <c r="G9" s="6"/>
      <c r="H9" s="6"/>
      <c r="I9" s="6"/>
      <c r="J9" s="13"/>
      <c r="K9" s="15"/>
      <c r="L9" s="6"/>
      <c r="O9" s="54"/>
    </row>
    <row r="10" spans="1:12" ht="12.75">
      <c r="A10" s="12" t="s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10</v>
      </c>
      <c r="I10" s="12">
        <v>10</v>
      </c>
      <c r="J10" s="14">
        <v>11</v>
      </c>
      <c r="K10" s="15"/>
      <c r="L10" s="12">
        <v>9</v>
      </c>
    </row>
    <row r="11" spans="1:12" ht="26.25">
      <c r="A11" s="55" t="s">
        <v>118</v>
      </c>
      <c r="B11" s="56">
        <v>303</v>
      </c>
      <c r="C11" s="56"/>
      <c r="D11" s="56"/>
      <c r="E11" s="57"/>
      <c r="F11" s="58"/>
      <c r="G11" s="59"/>
      <c r="H11" s="60">
        <f>H13+H122+H132+H148+H170+H234</f>
        <v>1179491.84</v>
      </c>
      <c r="I11" s="60">
        <f>I13+I122+I132+I148+I170+I234+I243</f>
        <v>1853449.35</v>
      </c>
      <c r="J11" s="60">
        <f>J13+J122+J132+J148+J170+J234</f>
        <v>1223055.96</v>
      </c>
      <c r="K11" s="60">
        <f>K13+K122+K132+K148+K170+K234</f>
        <v>1439365.8499999999</v>
      </c>
      <c r="L11" s="60">
        <f>L13+L122+L132+L148+L170+L234+L243</f>
        <v>6857803</v>
      </c>
    </row>
    <row r="12" spans="1:12" ht="12.75">
      <c r="A12" s="17" t="s">
        <v>2</v>
      </c>
      <c r="B12" s="17"/>
      <c r="C12" s="17"/>
      <c r="D12" s="17"/>
      <c r="E12" s="18"/>
      <c r="F12" s="17"/>
      <c r="G12" s="19"/>
      <c r="H12" s="20"/>
      <c r="I12" s="20"/>
      <c r="J12" s="21"/>
      <c r="K12" s="29"/>
      <c r="L12" s="20"/>
    </row>
    <row r="13" spans="1:12" ht="12.75">
      <c r="A13" s="31" t="s">
        <v>4</v>
      </c>
      <c r="B13" s="37">
        <v>303</v>
      </c>
      <c r="C13" s="33" t="s">
        <v>54</v>
      </c>
      <c r="D13" s="33" t="s">
        <v>55</v>
      </c>
      <c r="E13" s="33" t="s">
        <v>56</v>
      </c>
      <c r="F13" s="38" t="s">
        <v>57</v>
      </c>
      <c r="G13" s="39">
        <v>0</v>
      </c>
      <c r="H13" s="36">
        <f>H14+H26+H30+H79+H82+H72</f>
        <v>518474.16000000003</v>
      </c>
      <c r="I13" s="36">
        <f>I14+I26+I30+I79+I82+I72</f>
        <v>833624.92</v>
      </c>
      <c r="J13" s="36">
        <f>J14+J26+J30+J79+J82+J72</f>
        <v>744099.75</v>
      </c>
      <c r="K13" s="36">
        <f>K14+K26+K30+K79+K82+K72</f>
        <v>859121.1699999999</v>
      </c>
      <c r="L13" s="36">
        <f>K13+J13+I13+H13</f>
        <v>2955320</v>
      </c>
    </row>
    <row r="14" spans="1:12" ht="26.25">
      <c r="A14" s="70" t="s">
        <v>5</v>
      </c>
      <c r="B14" s="79">
        <v>303</v>
      </c>
      <c r="C14" s="72" t="s">
        <v>54</v>
      </c>
      <c r="D14" s="72" t="s">
        <v>58</v>
      </c>
      <c r="E14" s="72" t="s">
        <v>56</v>
      </c>
      <c r="F14" s="80" t="s">
        <v>57</v>
      </c>
      <c r="G14" s="74">
        <v>0</v>
      </c>
      <c r="H14" s="75">
        <f>H15+H21</f>
        <v>84861.81</v>
      </c>
      <c r="I14" s="75">
        <f>I15+I21</f>
        <v>148508.17</v>
      </c>
      <c r="J14" s="75">
        <f>J15+J21</f>
        <v>110394</v>
      </c>
      <c r="K14" s="81">
        <f>K15+K21</f>
        <v>97812.02</v>
      </c>
      <c r="L14" s="75">
        <f aca="true" t="shared" si="0" ref="L14:L107">K14+J14+I14+H14</f>
        <v>441576.00000000006</v>
      </c>
    </row>
    <row r="15" spans="1:12" ht="12.75">
      <c r="A15" s="61" t="s">
        <v>6</v>
      </c>
      <c r="B15" s="62">
        <v>303</v>
      </c>
      <c r="C15" s="63" t="s">
        <v>54</v>
      </c>
      <c r="D15" s="63" t="s">
        <v>58</v>
      </c>
      <c r="E15" s="63" t="s">
        <v>59</v>
      </c>
      <c r="F15" s="64" t="s">
        <v>57</v>
      </c>
      <c r="G15" s="65">
        <v>0</v>
      </c>
      <c r="H15" s="66">
        <f>H16+H18+H19</f>
        <v>84861.81</v>
      </c>
      <c r="I15" s="66">
        <f>I16+I18+I19</f>
        <v>148508.17</v>
      </c>
      <c r="J15" s="66">
        <f>J16+J18+J19</f>
        <v>110394</v>
      </c>
      <c r="K15" s="66">
        <f>K16+K18+K19</f>
        <v>97812.02</v>
      </c>
      <c r="L15" s="66">
        <f>L16+L18+L19</f>
        <v>441576</v>
      </c>
    </row>
    <row r="16" spans="1:12" ht="12.75">
      <c r="A16" s="40" t="s">
        <v>7</v>
      </c>
      <c r="B16" s="41">
        <v>303</v>
      </c>
      <c r="C16" s="42" t="s">
        <v>54</v>
      </c>
      <c r="D16" s="42" t="s">
        <v>58</v>
      </c>
      <c r="E16" s="42" t="s">
        <v>59</v>
      </c>
      <c r="F16" s="43" t="s">
        <v>60</v>
      </c>
      <c r="G16" s="44">
        <v>0</v>
      </c>
      <c r="H16" s="45">
        <f>H17</f>
        <v>65178.04</v>
      </c>
      <c r="I16" s="45">
        <f>I17</f>
        <v>114061.57</v>
      </c>
      <c r="J16" s="45">
        <f>J17</f>
        <v>84788</v>
      </c>
      <c r="K16" s="45">
        <f>K17</f>
        <v>75124.39</v>
      </c>
      <c r="L16" s="45">
        <f>L17</f>
        <v>339152</v>
      </c>
    </row>
    <row r="17" spans="1:12" ht="12.75">
      <c r="A17" s="30" t="s">
        <v>7</v>
      </c>
      <c r="B17" s="76">
        <v>303</v>
      </c>
      <c r="C17" s="50" t="s">
        <v>54</v>
      </c>
      <c r="D17" s="50" t="s">
        <v>58</v>
      </c>
      <c r="E17" s="50" t="s">
        <v>59</v>
      </c>
      <c r="F17" s="77" t="s">
        <v>60</v>
      </c>
      <c r="G17" s="52">
        <v>0</v>
      </c>
      <c r="H17" s="53">
        <v>65178.04</v>
      </c>
      <c r="I17" s="53">
        <v>114061.57</v>
      </c>
      <c r="J17" s="53">
        <v>84788</v>
      </c>
      <c r="K17" s="53">
        <v>75124.39</v>
      </c>
      <c r="L17" s="53">
        <f t="shared" si="0"/>
        <v>339152</v>
      </c>
    </row>
    <row r="18" spans="1:12" ht="26.25" hidden="1">
      <c r="A18" s="30" t="s">
        <v>134</v>
      </c>
      <c r="B18" s="76">
        <v>303</v>
      </c>
      <c r="C18" s="50" t="s">
        <v>54</v>
      </c>
      <c r="D18" s="50" t="s">
        <v>58</v>
      </c>
      <c r="E18" s="50" t="s">
        <v>59</v>
      </c>
      <c r="F18" s="77" t="s">
        <v>60</v>
      </c>
      <c r="G18" s="52">
        <v>266</v>
      </c>
      <c r="H18" s="53"/>
      <c r="I18" s="53"/>
      <c r="J18" s="82"/>
      <c r="K18" s="83"/>
      <c r="L18" s="53">
        <f t="shared" si="0"/>
        <v>0</v>
      </c>
    </row>
    <row r="19" spans="1:12" ht="39" customHeight="1">
      <c r="A19" s="40" t="s">
        <v>8</v>
      </c>
      <c r="B19" s="41">
        <v>303</v>
      </c>
      <c r="C19" s="42" t="s">
        <v>54</v>
      </c>
      <c r="D19" s="42" t="s">
        <v>58</v>
      </c>
      <c r="E19" s="42" t="s">
        <v>59</v>
      </c>
      <c r="F19" s="43" t="s">
        <v>61</v>
      </c>
      <c r="G19" s="44">
        <v>0</v>
      </c>
      <c r="H19" s="45">
        <f>H20</f>
        <v>19683.77</v>
      </c>
      <c r="I19" s="45">
        <f>I20</f>
        <v>34446.6</v>
      </c>
      <c r="J19" s="45">
        <f>J20</f>
        <v>25606</v>
      </c>
      <c r="K19" s="46">
        <f>K20</f>
        <v>22687.63</v>
      </c>
      <c r="L19" s="45">
        <f t="shared" si="0"/>
        <v>102424.00000000001</v>
      </c>
    </row>
    <row r="20" spans="1:12" ht="39">
      <c r="A20" s="30" t="s">
        <v>8</v>
      </c>
      <c r="B20" s="76">
        <v>303</v>
      </c>
      <c r="C20" s="50" t="s">
        <v>54</v>
      </c>
      <c r="D20" s="50" t="s">
        <v>58</v>
      </c>
      <c r="E20" s="50" t="s">
        <v>59</v>
      </c>
      <c r="F20" s="77" t="s">
        <v>61</v>
      </c>
      <c r="G20" s="52">
        <v>0</v>
      </c>
      <c r="H20" s="53">
        <v>19683.77</v>
      </c>
      <c r="I20" s="53">
        <v>34446.6</v>
      </c>
      <c r="J20" s="53">
        <v>25606</v>
      </c>
      <c r="K20" s="53">
        <v>22687.63</v>
      </c>
      <c r="L20" s="53">
        <f t="shared" si="0"/>
        <v>102424.00000000001</v>
      </c>
    </row>
    <row r="21" spans="1:12" ht="26.25" hidden="1">
      <c r="A21" s="61" t="s">
        <v>9</v>
      </c>
      <c r="B21" s="62">
        <v>303</v>
      </c>
      <c r="C21" s="63" t="s">
        <v>54</v>
      </c>
      <c r="D21" s="63" t="s">
        <v>58</v>
      </c>
      <c r="E21" s="63" t="s">
        <v>63</v>
      </c>
      <c r="F21" s="64" t="s">
        <v>57</v>
      </c>
      <c r="G21" s="65">
        <v>0</v>
      </c>
      <c r="H21" s="66">
        <f>H22+H24</f>
        <v>0</v>
      </c>
      <c r="I21" s="66">
        <f>I22+I24</f>
        <v>0</v>
      </c>
      <c r="J21" s="66">
        <f>J22+J24</f>
        <v>0</v>
      </c>
      <c r="K21" s="67">
        <f>K22+K24</f>
        <v>0</v>
      </c>
      <c r="L21" s="66">
        <f t="shared" si="0"/>
        <v>0</v>
      </c>
    </row>
    <row r="22" spans="1:12" ht="12.75" hidden="1">
      <c r="A22" s="40" t="s">
        <v>7</v>
      </c>
      <c r="B22" s="41">
        <v>303</v>
      </c>
      <c r="C22" s="42" t="s">
        <v>54</v>
      </c>
      <c r="D22" s="42" t="s">
        <v>58</v>
      </c>
      <c r="E22" s="42" t="s">
        <v>63</v>
      </c>
      <c r="F22" s="43" t="s">
        <v>60</v>
      </c>
      <c r="G22" s="44">
        <v>211</v>
      </c>
      <c r="H22" s="45">
        <f>H23</f>
        <v>0</v>
      </c>
      <c r="I22" s="45">
        <f>I23</f>
        <v>0</v>
      </c>
      <c r="J22" s="45">
        <f>J23</f>
        <v>0</v>
      </c>
      <c r="K22" s="46">
        <f>K23</f>
        <v>0</v>
      </c>
      <c r="L22" s="45">
        <f t="shared" si="0"/>
        <v>0</v>
      </c>
    </row>
    <row r="23" spans="1:12" ht="12.75" hidden="1">
      <c r="A23" s="30" t="s">
        <v>64</v>
      </c>
      <c r="B23" s="76">
        <v>303</v>
      </c>
      <c r="C23" s="50" t="s">
        <v>54</v>
      </c>
      <c r="D23" s="50" t="s">
        <v>58</v>
      </c>
      <c r="E23" s="50" t="s">
        <v>63</v>
      </c>
      <c r="F23" s="77" t="s">
        <v>60</v>
      </c>
      <c r="G23" s="52">
        <v>211</v>
      </c>
      <c r="H23" s="53">
        <v>0</v>
      </c>
      <c r="I23" s="53">
        <v>0</v>
      </c>
      <c r="J23" s="53">
        <v>0</v>
      </c>
      <c r="K23" s="78">
        <v>0</v>
      </c>
      <c r="L23" s="53">
        <f t="shared" si="0"/>
        <v>0</v>
      </c>
    </row>
    <row r="24" spans="1:12" ht="39" hidden="1">
      <c r="A24" s="40" t="s">
        <v>8</v>
      </c>
      <c r="B24" s="41">
        <v>303</v>
      </c>
      <c r="C24" s="42" t="s">
        <v>54</v>
      </c>
      <c r="D24" s="42" t="s">
        <v>58</v>
      </c>
      <c r="E24" s="42" t="s">
        <v>63</v>
      </c>
      <c r="F24" s="43" t="s">
        <v>61</v>
      </c>
      <c r="G24" s="44">
        <v>213</v>
      </c>
      <c r="H24" s="45">
        <f>H25</f>
        <v>0</v>
      </c>
      <c r="I24" s="45">
        <f>I25</f>
        <v>0</v>
      </c>
      <c r="J24" s="45">
        <f>J25</f>
        <v>0</v>
      </c>
      <c r="K24" s="46">
        <f>K25</f>
        <v>0</v>
      </c>
      <c r="L24" s="45">
        <f t="shared" si="0"/>
        <v>0</v>
      </c>
    </row>
    <row r="25" spans="1:12" ht="12.75" hidden="1">
      <c r="A25" s="30" t="s">
        <v>62</v>
      </c>
      <c r="B25" s="76">
        <v>303</v>
      </c>
      <c r="C25" s="50" t="s">
        <v>54</v>
      </c>
      <c r="D25" s="50" t="s">
        <v>58</v>
      </c>
      <c r="E25" s="50" t="s">
        <v>63</v>
      </c>
      <c r="F25" s="77" t="s">
        <v>61</v>
      </c>
      <c r="G25" s="52">
        <v>213</v>
      </c>
      <c r="H25" s="53">
        <v>0</v>
      </c>
      <c r="I25" s="53">
        <v>0</v>
      </c>
      <c r="J25" s="82">
        <v>0</v>
      </c>
      <c r="K25" s="83">
        <v>0</v>
      </c>
      <c r="L25" s="53">
        <f t="shared" si="0"/>
        <v>0</v>
      </c>
    </row>
    <row r="26" spans="1:12" ht="39">
      <c r="A26" s="70" t="s">
        <v>10</v>
      </c>
      <c r="B26" s="71">
        <v>303</v>
      </c>
      <c r="C26" s="72" t="s">
        <v>54</v>
      </c>
      <c r="D26" s="72" t="s">
        <v>65</v>
      </c>
      <c r="E26" s="72" t="s">
        <v>56</v>
      </c>
      <c r="F26" s="73" t="s">
        <v>57</v>
      </c>
      <c r="G26" s="74">
        <v>0</v>
      </c>
      <c r="H26" s="75">
        <f>H27</f>
        <v>0</v>
      </c>
      <c r="I26" s="75">
        <f aca="true" t="shared" si="1" ref="I26:K28">I27</f>
        <v>0</v>
      </c>
      <c r="J26" s="75">
        <f t="shared" si="1"/>
        <v>0</v>
      </c>
      <c r="K26" s="81">
        <f t="shared" si="1"/>
        <v>500</v>
      </c>
      <c r="L26" s="75">
        <f t="shared" si="0"/>
        <v>500</v>
      </c>
    </row>
    <row r="27" spans="1:12" ht="12.75">
      <c r="A27" s="61" t="s">
        <v>11</v>
      </c>
      <c r="B27" s="68">
        <v>303</v>
      </c>
      <c r="C27" s="63" t="s">
        <v>54</v>
      </c>
      <c r="D27" s="63" t="s">
        <v>65</v>
      </c>
      <c r="E27" s="63" t="s">
        <v>66</v>
      </c>
      <c r="F27" s="69" t="s">
        <v>57</v>
      </c>
      <c r="G27" s="65">
        <v>0</v>
      </c>
      <c r="H27" s="66">
        <f>H28</f>
        <v>0</v>
      </c>
      <c r="I27" s="66">
        <f t="shared" si="1"/>
        <v>0</v>
      </c>
      <c r="J27" s="66">
        <f t="shared" si="1"/>
        <v>0</v>
      </c>
      <c r="K27" s="67">
        <f t="shared" si="1"/>
        <v>500</v>
      </c>
      <c r="L27" s="66">
        <f t="shared" si="0"/>
        <v>500</v>
      </c>
    </row>
    <row r="28" spans="1:12" ht="12.75">
      <c r="A28" s="40" t="s">
        <v>12</v>
      </c>
      <c r="B28" s="47">
        <v>303</v>
      </c>
      <c r="C28" s="42" t="s">
        <v>54</v>
      </c>
      <c r="D28" s="42" t="s">
        <v>65</v>
      </c>
      <c r="E28" s="42" t="s">
        <v>66</v>
      </c>
      <c r="F28" s="48" t="s">
        <v>67</v>
      </c>
      <c r="G28" s="44">
        <v>0</v>
      </c>
      <c r="H28" s="45">
        <f>H29</f>
        <v>0</v>
      </c>
      <c r="I28" s="45">
        <f t="shared" si="1"/>
        <v>0</v>
      </c>
      <c r="J28" s="45">
        <f t="shared" si="1"/>
        <v>0</v>
      </c>
      <c r="K28" s="46">
        <f t="shared" si="1"/>
        <v>500</v>
      </c>
      <c r="L28" s="45">
        <f t="shared" si="0"/>
        <v>500</v>
      </c>
    </row>
    <row r="29" spans="1:12" ht="12.75">
      <c r="A29" s="30" t="s">
        <v>109</v>
      </c>
      <c r="B29" s="49">
        <v>303</v>
      </c>
      <c r="C29" s="50" t="s">
        <v>54</v>
      </c>
      <c r="D29" s="50" t="s">
        <v>65</v>
      </c>
      <c r="E29" s="50" t="s">
        <v>66</v>
      </c>
      <c r="F29" s="51" t="s">
        <v>67</v>
      </c>
      <c r="G29" s="52">
        <v>0</v>
      </c>
      <c r="H29" s="53">
        <v>0</v>
      </c>
      <c r="I29" s="53">
        <v>0</v>
      </c>
      <c r="J29" s="82">
        <v>0</v>
      </c>
      <c r="K29" s="83">
        <v>500</v>
      </c>
      <c r="L29" s="53">
        <f t="shared" si="0"/>
        <v>500</v>
      </c>
    </row>
    <row r="30" spans="1:12" ht="39">
      <c r="A30" s="70" t="s">
        <v>13</v>
      </c>
      <c r="B30" s="71">
        <v>303</v>
      </c>
      <c r="C30" s="72" t="s">
        <v>54</v>
      </c>
      <c r="D30" s="72" t="s">
        <v>69</v>
      </c>
      <c r="E30" s="72" t="s">
        <v>56</v>
      </c>
      <c r="F30" s="73" t="s">
        <v>57</v>
      </c>
      <c r="G30" s="74">
        <v>0</v>
      </c>
      <c r="H30" s="75">
        <f>H31+H56+H66+H69</f>
        <v>183806.56</v>
      </c>
      <c r="I30" s="75">
        <f>I31+I56+I66+I69+I62</f>
        <v>283715.11000000004</v>
      </c>
      <c r="J30" s="75">
        <f>J31+J56+J66+J69+J62</f>
        <v>237388.75</v>
      </c>
      <c r="K30" s="75">
        <f>K31+K56+K66+K69+K62</f>
        <v>246644.58000000002</v>
      </c>
      <c r="L30" s="75">
        <f>K30+J30+I30+H30</f>
        <v>951555</v>
      </c>
    </row>
    <row r="31" spans="1:12" ht="12.75">
      <c r="A31" s="61" t="s">
        <v>11</v>
      </c>
      <c r="B31" s="68">
        <v>303</v>
      </c>
      <c r="C31" s="63" t="s">
        <v>54</v>
      </c>
      <c r="D31" s="63" t="s">
        <v>69</v>
      </c>
      <c r="E31" s="63" t="s">
        <v>66</v>
      </c>
      <c r="F31" s="69" t="s">
        <v>57</v>
      </c>
      <c r="G31" s="65">
        <v>0</v>
      </c>
      <c r="H31" s="66">
        <f>H32+H34+H35+H37+H46+H50+H52+H54</f>
        <v>173592.93</v>
      </c>
      <c r="I31" s="66">
        <f>I32+I34+I35+I37+I46+I50+I52+I54</f>
        <v>265421.9</v>
      </c>
      <c r="J31" s="66">
        <f>J32+J34+J35+J37+J46+J50+J52+J54</f>
        <v>205363.75</v>
      </c>
      <c r="K31" s="66">
        <f>K32+K34+K35+K37+K46+K50+K52+K54</f>
        <v>179076.42</v>
      </c>
      <c r="L31" s="66">
        <f>L32+L34+L35+L37+L46+L50+L52+L54</f>
        <v>823455</v>
      </c>
    </row>
    <row r="32" spans="1:12" ht="12.75">
      <c r="A32" s="40" t="s">
        <v>7</v>
      </c>
      <c r="B32" s="47">
        <v>303</v>
      </c>
      <c r="C32" s="42" t="s">
        <v>54</v>
      </c>
      <c r="D32" s="42" t="s">
        <v>69</v>
      </c>
      <c r="E32" s="42" t="s">
        <v>66</v>
      </c>
      <c r="F32" s="48" t="s">
        <v>60</v>
      </c>
      <c r="G32" s="44">
        <v>0</v>
      </c>
      <c r="H32" s="45">
        <f>H33</f>
        <v>103920.82</v>
      </c>
      <c r="I32" s="45">
        <f>I33</f>
        <v>182128.44</v>
      </c>
      <c r="J32" s="45">
        <f>J33</f>
        <v>132633.5</v>
      </c>
      <c r="K32" s="45">
        <f>K33</f>
        <v>111851.24</v>
      </c>
      <c r="L32" s="45">
        <f>L33</f>
        <v>530534</v>
      </c>
    </row>
    <row r="33" spans="1:12" ht="12.75">
      <c r="A33" s="30" t="s">
        <v>64</v>
      </c>
      <c r="B33" s="49">
        <v>303</v>
      </c>
      <c r="C33" s="50" t="s">
        <v>54</v>
      </c>
      <c r="D33" s="50" t="s">
        <v>69</v>
      </c>
      <c r="E33" s="50" t="s">
        <v>66</v>
      </c>
      <c r="F33" s="51" t="s">
        <v>60</v>
      </c>
      <c r="G33" s="52">
        <v>0</v>
      </c>
      <c r="H33" s="53">
        <v>103920.82</v>
      </c>
      <c r="I33" s="53">
        <v>182128.44</v>
      </c>
      <c r="J33" s="53">
        <v>132633.5</v>
      </c>
      <c r="K33" s="53">
        <v>111851.24</v>
      </c>
      <c r="L33" s="53">
        <f t="shared" si="0"/>
        <v>530534</v>
      </c>
    </row>
    <row r="34" spans="1:12" ht="26.25" hidden="1">
      <c r="A34" s="30" t="s">
        <v>134</v>
      </c>
      <c r="B34" s="49">
        <v>303</v>
      </c>
      <c r="C34" s="50" t="s">
        <v>54</v>
      </c>
      <c r="D34" s="50" t="s">
        <v>69</v>
      </c>
      <c r="E34" s="50" t="s">
        <v>66</v>
      </c>
      <c r="F34" s="51" t="s">
        <v>60</v>
      </c>
      <c r="G34" s="52">
        <v>266</v>
      </c>
      <c r="H34" s="53"/>
      <c r="I34" s="53"/>
      <c r="J34" s="82"/>
      <c r="K34" s="83"/>
      <c r="L34" s="53">
        <f t="shared" si="0"/>
        <v>0</v>
      </c>
    </row>
    <row r="35" spans="1:12" ht="39">
      <c r="A35" s="40" t="s">
        <v>8</v>
      </c>
      <c r="B35" s="47">
        <v>303</v>
      </c>
      <c r="C35" s="42" t="s">
        <v>54</v>
      </c>
      <c r="D35" s="42" t="s">
        <v>69</v>
      </c>
      <c r="E35" s="42" t="s">
        <v>66</v>
      </c>
      <c r="F35" s="48" t="s">
        <v>61</v>
      </c>
      <c r="G35" s="44">
        <v>0</v>
      </c>
      <c r="H35" s="45">
        <f>H36</f>
        <v>31384.1</v>
      </c>
      <c r="I35" s="45">
        <f>I36</f>
        <v>53581.53</v>
      </c>
      <c r="J35" s="45">
        <f>J36</f>
        <v>40055.25</v>
      </c>
      <c r="K35" s="46">
        <f>K36</f>
        <v>35200.12</v>
      </c>
      <c r="L35" s="45">
        <f>K35+J35+I35+H35</f>
        <v>160221</v>
      </c>
    </row>
    <row r="36" spans="1:12" ht="39">
      <c r="A36" s="30" t="s">
        <v>8</v>
      </c>
      <c r="B36" s="49">
        <v>303</v>
      </c>
      <c r="C36" s="50" t="s">
        <v>54</v>
      </c>
      <c r="D36" s="50" t="s">
        <v>69</v>
      </c>
      <c r="E36" s="50" t="s">
        <v>66</v>
      </c>
      <c r="F36" s="51" t="s">
        <v>61</v>
      </c>
      <c r="G36" s="52">
        <v>0</v>
      </c>
      <c r="H36" s="53">
        <v>31384.1</v>
      </c>
      <c r="I36" s="53">
        <v>53581.53</v>
      </c>
      <c r="J36" s="53">
        <v>40055.25</v>
      </c>
      <c r="K36" s="53">
        <v>35200.12</v>
      </c>
      <c r="L36" s="53">
        <f t="shared" si="0"/>
        <v>160221</v>
      </c>
    </row>
    <row r="37" spans="1:12" ht="12.75">
      <c r="A37" s="97" t="s">
        <v>12</v>
      </c>
      <c r="B37" s="96">
        <v>303</v>
      </c>
      <c r="C37" s="98" t="s">
        <v>54</v>
      </c>
      <c r="D37" s="98" t="s">
        <v>69</v>
      </c>
      <c r="E37" s="98" t="s">
        <v>66</v>
      </c>
      <c r="F37" s="99" t="s">
        <v>67</v>
      </c>
      <c r="G37" s="100">
        <v>0</v>
      </c>
      <c r="H37" s="101">
        <f>H38+H39+H40+H42+H44+H45+H43</f>
        <v>22164.8</v>
      </c>
      <c r="I37" s="101">
        <f>I38+I39+I40+I42+I44+I45+I43</f>
        <v>10824.05</v>
      </c>
      <c r="J37" s="101">
        <f>J38+J39+J40+J42+J44+J45+J43</f>
        <v>11500</v>
      </c>
      <c r="K37" s="101">
        <f>K38+K39+K40+K42+K44+K45+K43</f>
        <v>10711.15</v>
      </c>
      <c r="L37" s="101">
        <f>L38+L39+L40+L42+L44+L45</f>
        <v>55200</v>
      </c>
    </row>
    <row r="38" spans="1:12" ht="12.75">
      <c r="A38" s="30" t="s">
        <v>12</v>
      </c>
      <c r="B38" s="49">
        <v>303</v>
      </c>
      <c r="C38" s="50" t="s">
        <v>54</v>
      </c>
      <c r="D38" s="50" t="s">
        <v>69</v>
      </c>
      <c r="E38" s="50" t="s">
        <v>66</v>
      </c>
      <c r="F38" s="51" t="s">
        <v>67</v>
      </c>
      <c r="G38" s="52">
        <v>0</v>
      </c>
      <c r="H38" s="53">
        <v>22164.8</v>
      </c>
      <c r="I38" s="53">
        <v>10824.05</v>
      </c>
      <c r="J38" s="53">
        <v>11500</v>
      </c>
      <c r="K38" s="83">
        <v>10711.15</v>
      </c>
      <c r="L38" s="53">
        <f t="shared" si="0"/>
        <v>55200</v>
      </c>
    </row>
    <row r="39" spans="1:12" ht="12.75" hidden="1">
      <c r="A39" s="30" t="s">
        <v>70</v>
      </c>
      <c r="B39" s="49">
        <v>303</v>
      </c>
      <c r="C39" s="50" t="s">
        <v>54</v>
      </c>
      <c r="D39" s="50" t="s">
        <v>69</v>
      </c>
      <c r="E39" s="50" t="s">
        <v>66</v>
      </c>
      <c r="F39" s="89" t="s">
        <v>67</v>
      </c>
      <c r="G39" s="52">
        <v>223</v>
      </c>
      <c r="H39" s="53">
        <v>0</v>
      </c>
      <c r="I39" s="53">
        <v>0</v>
      </c>
      <c r="J39" s="53">
        <v>0</v>
      </c>
      <c r="K39" s="53">
        <v>0</v>
      </c>
      <c r="L39" s="53">
        <f t="shared" si="0"/>
        <v>0</v>
      </c>
    </row>
    <row r="40" spans="1:12" ht="12.75" hidden="1">
      <c r="A40" s="30" t="s">
        <v>90</v>
      </c>
      <c r="B40" s="49">
        <v>303</v>
      </c>
      <c r="C40" s="50" t="s">
        <v>54</v>
      </c>
      <c r="D40" s="50" t="s">
        <v>69</v>
      </c>
      <c r="E40" s="50" t="s">
        <v>66</v>
      </c>
      <c r="F40" s="51" t="s">
        <v>67</v>
      </c>
      <c r="G40" s="52">
        <v>225</v>
      </c>
      <c r="H40" s="53">
        <v>0</v>
      </c>
      <c r="I40" s="53">
        <v>0</v>
      </c>
      <c r="J40" s="82">
        <v>0</v>
      </c>
      <c r="K40" s="83">
        <v>0</v>
      </c>
      <c r="L40" s="53">
        <f t="shared" si="0"/>
        <v>0</v>
      </c>
    </row>
    <row r="41" spans="1:12" ht="12.75" hidden="1">
      <c r="A41" s="30" t="s">
        <v>90</v>
      </c>
      <c r="B41" s="49">
        <v>303</v>
      </c>
      <c r="C41" s="50" t="s">
        <v>54</v>
      </c>
      <c r="D41" s="50" t="s">
        <v>69</v>
      </c>
      <c r="E41" s="50" t="s">
        <v>66</v>
      </c>
      <c r="F41" s="51" t="s">
        <v>67</v>
      </c>
      <c r="G41" s="52">
        <v>225</v>
      </c>
      <c r="H41" s="53"/>
      <c r="I41" s="53"/>
      <c r="J41" s="82"/>
      <c r="K41" s="83">
        <v>0</v>
      </c>
      <c r="L41" s="53">
        <f t="shared" si="0"/>
        <v>0</v>
      </c>
    </row>
    <row r="42" spans="1:12" ht="12.75" customHeight="1" hidden="1">
      <c r="A42" s="30" t="s">
        <v>71</v>
      </c>
      <c r="B42" s="49">
        <v>303</v>
      </c>
      <c r="C42" s="50" t="s">
        <v>54</v>
      </c>
      <c r="D42" s="50" t="s">
        <v>69</v>
      </c>
      <c r="E42" s="50" t="s">
        <v>66</v>
      </c>
      <c r="F42" s="51" t="s">
        <v>67</v>
      </c>
      <c r="G42" s="52">
        <v>226</v>
      </c>
      <c r="H42" s="53">
        <v>0</v>
      </c>
      <c r="I42" s="53">
        <v>0</v>
      </c>
      <c r="J42" s="82">
        <v>0</v>
      </c>
      <c r="K42" s="83">
        <v>0</v>
      </c>
      <c r="L42" s="53">
        <f t="shared" si="0"/>
        <v>0</v>
      </c>
    </row>
    <row r="43" spans="1:12" ht="12.75" customHeight="1" hidden="1">
      <c r="A43" s="30" t="s">
        <v>124</v>
      </c>
      <c r="B43" s="49">
        <v>303</v>
      </c>
      <c r="C43" s="50" t="s">
        <v>54</v>
      </c>
      <c r="D43" s="50" t="s">
        <v>69</v>
      </c>
      <c r="E43" s="50" t="s">
        <v>66</v>
      </c>
      <c r="F43" s="51" t="s">
        <v>67</v>
      </c>
      <c r="G43" s="52">
        <v>227</v>
      </c>
      <c r="H43" s="53">
        <v>0</v>
      </c>
      <c r="I43" s="53">
        <v>0</v>
      </c>
      <c r="J43" s="82">
        <v>0</v>
      </c>
      <c r="K43" s="83">
        <v>0</v>
      </c>
      <c r="L43" s="53">
        <f t="shared" si="0"/>
        <v>0</v>
      </c>
    </row>
    <row r="44" spans="1:12" ht="12.75" hidden="1">
      <c r="A44" s="30" t="s">
        <v>151</v>
      </c>
      <c r="B44" s="49">
        <v>303</v>
      </c>
      <c r="C44" s="50" t="s">
        <v>54</v>
      </c>
      <c r="D44" s="50" t="s">
        <v>69</v>
      </c>
      <c r="E44" s="50" t="s">
        <v>66</v>
      </c>
      <c r="F44" s="51" t="s">
        <v>67</v>
      </c>
      <c r="G44" s="52">
        <v>343</v>
      </c>
      <c r="H44" s="53">
        <v>0</v>
      </c>
      <c r="I44" s="53">
        <v>0</v>
      </c>
      <c r="J44" s="82">
        <v>0</v>
      </c>
      <c r="K44" s="83">
        <v>0</v>
      </c>
      <c r="L44" s="53">
        <f t="shared" si="0"/>
        <v>0</v>
      </c>
    </row>
    <row r="45" spans="1:12" ht="12.75" hidden="1">
      <c r="A45" s="30" t="s">
        <v>109</v>
      </c>
      <c r="B45" s="49">
        <v>303</v>
      </c>
      <c r="C45" s="50" t="s">
        <v>54</v>
      </c>
      <c r="D45" s="50" t="s">
        <v>69</v>
      </c>
      <c r="E45" s="50" t="s">
        <v>66</v>
      </c>
      <c r="F45" s="51" t="s">
        <v>67</v>
      </c>
      <c r="G45" s="52">
        <v>346</v>
      </c>
      <c r="H45" s="53">
        <v>0</v>
      </c>
      <c r="I45" s="53">
        <v>0</v>
      </c>
      <c r="J45" s="53">
        <v>0</v>
      </c>
      <c r="K45" s="53">
        <v>0</v>
      </c>
      <c r="L45" s="53">
        <f t="shared" si="0"/>
        <v>0</v>
      </c>
    </row>
    <row r="46" spans="1:12" ht="12.75">
      <c r="A46" s="117" t="s">
        <v>14</v>
      </c>
      <c r="B46" s="118">
        <v>303</v>
      </c>
      <c r="C46" s="119" t="s">
        <v>54</v>
      </c>
      <c r="D46" s="119" t="s">
        <v>69</v>
      </c>
      <c r="E46" s="119" t="s">
        <v>66</v>
      </c>
      <c r="F46" s="120" t="s">
        <v>72</v>
      </c>
      <c r="G46" s="121">
        <v>0</v>
      </c>
      <c r="H46" s="122">
        <f>H49</f>
        <v>4222.93</v>
      </c>
      <c r="I46" s="122">
        <f>I49</f>
        <v>5887.88</v>
      </c>
      <c r="J46" s="122">
        <f>J49</f>
        <v>8175</v>
      </c>
      <c r="K46" s="122">
        <f>K49</f>
        <v>4214.19</v>
      </c>
      <c r="L46" s="122">
        <f>L49</f>
        <v>22500</v>
      </c>
    </row>
    <row r="47" spans="1:12" ht="0.75" customHeight="1">
      <c r="A47" s="40"/>
      <c r="B47" s="47"/>
      <c r="C47" s="42"/>
      <c r="D47" s="42"/>
      <c r="E47" s="42"/>
      <c r="F47" s="48"/>
      <c r="G47" s="44"/>
      <c r="H47" s="45">
        <v>4222.93</v>
      </c>
      <c r="I47" s="45"/>
      <c r="J47" s="45"/>
      <c r="K47" s="46"/>
      <c r="L47" s="53">
        <f t="shared" si="0"/>
        <v>4222.93</v>
      </c>
    </row>
    <row r="48" spans="1:12" ht="12.75" hidden="1">
      <c r="A48" s="30"/>
      <c r="B48" s="49"/>
      <c r="C48" s="50"/>
      <c r="D48" s="50"/>
      <c r="E48" s="50"/>
      <c r="F48" s="51"/>
      <c r="G48" s="52"/>
      <c r="H48" s="53"/>
      <c r="I48" s="53"/>
      <c r="J48" s="82"/>
      <c r="K48" s="83"/>
      <c r="L48" s="53">
        <f t="shared" si="0"/>
        <v>0</v>
      </c>
    </row>
    <row r="49" spans="1:12" ht="12.75">
      <c r="A49" s="30" t="s">
        <v>14</v>
      </c>
      <c r="B49" s="111">
        <v>303</v>
      </c>
      <c r="C49" s="112" t="s">
        <v>54</v>
      </c>
      <c r="D49" s="112" t="s">
        <v>69</v>
      </c>
      <c r="E49" s="112" t="s">
        <v>66</v>
      </c>
      <c r="F49" s="113" t="s">
        <v>72</v>
      </c>
      <c r="G49" s="52">
        <v>0</v>
      </c>
      <c r="H49" s="53">
        <v>4222.93</v>
      </c>
      <c r="I49" s="53">
        <v>5887.88</v>
      </c>
      <c r="J49" s="53">
        <v>8175</v>
      </c>
      <c r="K49" s="53">
        <v>4214.19</v>
      </c>
      <c r="L49" s="53">
        <f t="shared" si="0"/>
        <v>22500</v>
      </c>
    </row>
    <row r="50" spans="1:12" ht="12.75">
      <c r="A50" s="40" t="s">
        <v>142</v>
      </c>
      <c r="B50" s="47">
        <v>303</v>
      </c>
      <c r="C50" s="42" t="s">
        <v>54</v>
      </c>
      <c r="D50" s="42" t="s">
        <v>69</v>
      </c>
      <c r="E50" s="42" t="s">
        <v>66</v>
      </c>
      <c r="F50" s="48" t="s">
        <v>162</v>
      </c>
      <c r="G50" s="44">
        <v>0</v>
      </c>
      <c r="H50" s="45">
        <f>H51</f>
        <v>11900.28</v>
      </c>
      <c r="I50" s="45">
        <f>I51</f>
        <v>13000</v>
      </c>
      <c r="J50" s="45">
        <f>J51</f>
        <v>13000</v>
      </c>
      <c r="K50" s="45">
        <f>K51</f>
        <v>17099.72</v>
      </c>
      <c r="L50" s="45">
        <f t="shared" si="0"/>
        <v>55000</v>
      </c>
    </row>
    <row r="51" spans="1:12" ht="12.75">
      <c r="A51" s="30" t="s">
        <v>161</v>
      </c>
      <c r="B51" s="49">
        <v>303</v>
      </c>
      <c r="C51" s="50" t="s">
        <v>54</v>
      </c>
      <c r="D51" s="50" t="s">
        <v>69</v>
      </c>
      <c r="E51" s="50" t="s">
        <v>66</v>
      </c>
      <c r="F51" s="51" t="s">
        <v>163</v>
      </c>
      <c r="G51" s="52">
        <v>0</v>
      </c>
      <c r="H51" s="53">
        <v>11900.28</v>
      </c>
      <c r="I51" s="53">
        <v>13000</v>
      </c>
      <c r="J51" s="53">
        <v>13000</v>
      </c>
      <c r="K51" s="53">
        <v>17099.72</v>
      </c>
      <c r="L51" s="53">
        <f>K51+J51+I51+H51</f>
        <v>55000</v>
      </c>
    </row>
    <row r="52" spans="1:12" ht="12.75" hidden="1">
      <c r="A52" s="40" t="s">
        <v>16</v>
      </c>
      <c r="B52" s="47">
        <v>303</v>
      </c>
      <c r="C52" s="42" t="s">
        <v>54</v>
      </c>
      <c r="D52" s="42" t="s">
        <v>69</v>
      </c>
      <c r="E52" s="42" t="s">
        <v>66</v>
      </c>
      <c r="F52" s="48" t="s">
        <v>79</v>
      </c>
      <c r="G52" s="44">
        <v>290</v>
      </c>
      <c r="H52" s="45">
        <f>H53</f>
        <v>0</v>
      </c>
      <c r="I52" s="45">
        <f>I53</f>
        <v>0</v>
      </c>
      <c r="J52" s="45">
        <f>J53</f>
        <v>0</v>
      </c>
      <c r="K52" s="46">
        <f>K53</f>
        <v>0</v>
      </c>
      <c r="L52" s="45">
        <f t="shared" si="0"/>
        <v>0</v>
      </c>
    </row>
    <row r="53" spans="1:12" ht="12.75" hidden="1">
      <c r="A53" s="30" t="s">
        <v>78</v>
      </c>
      <c r="B53" s="49">
        <v>303</v>
      </c>
      <c r="C53" s="50" t="s">
        <v>54</v>
      </c>
      <c r="D53" s="50" t="s">
        <v>69</v>
      </c>
      <c r="E53" s="50" t="s">
        <v>66</v>
      </c>
      <c r="F53" s="51" t="s">
        <v>80</v>
      </c>
      <c r="G53" s="52">
        <v>292</v>
      </c>
      <c r="H53" s="53">
        <v>0</v>
      </c>
      <c r="I53" s="53">
        <v>0</v>
      </c>
      <c r="J53" s="53">
        <v>0</v>
      </c>
      <c r="K53" s="53">
        <v>0</v>
      </c>
      <c r="L53" s="53">
        <f t="shared" si="0"/>
        <v>0</v>
      </c>
    </row>
    <row r="54" spans="1:12" ht="12.75" hidden="1">
      <c r="A54" s="117" t="s">
        <v>17</v>
      </c>
      <c r="B54" s="118">
        <v>303</v>
      </c>
      <c r="C54" s="119" t="s">
        <v>54</v>
      </c>
      <c r="D54" s="119" t="s">
        <v>69</v>
      </c>
      <c r="E54" s="119" t="s">
        <v>66</v>
      </c>
      <c r="F54" s="120" t="s">
        <v>80</v>
      </c>
      <c r="G54" s="121">
        <v>0</v>
      </c>
      <c r="H54" s="122">
        <f>H55</f>
        <v>0</v>
      </c>
      <c r="I54" s="122">
        <f>I55</f>
        <v>0</v>
      </c>
      <c r="J54" s="122">
        <f>J55</f>
        <v>0</v>
      </c>
      <c r="K54" s="122">
        <f>K55</f>
        <v>0</v>
      </c>
      <c r="L54" s="122">
        <f>L55</f>
        <v>0</v>
      </c>
    </row>
    <row r="55" spans="1:12" ht="12.75" hidden="1">
      <c r="A55" s="30" t="s">
        <v>78</v>
      </c>
      <c r="B55" s="49">
        <v>303</v>
      </c>
      <c r="C55" s="50" t="s">
        <v>54</v>
      </c>
      <c r="D55" s="50" t="s">
        <v>69</v>
      </c>
      <c r="E55" s="50" t="s">
        <v>66</v>
      </c>
      <c r="F55" s="51" t="s">
        <v>80</v>
      </c>
      <c r="G55" s="52">
        <v>297</v>
      </c>
      <c r="H55" s="53">
        <v>0</v>
      </c>
      <c r="I55" s="53">
        <v>0</v>
      </c>
      <c r="J55" s="82">
        <v>0</v>
      </c>
      <c r="K55" s="83">
        <v>0</v>
      </c>
      <c r="L55" s="53">
        <f t="shared" si="0"/>
        <v>0</v>
      </c>
    </row>
    <row r="56" spans="1:12" ht="39">
      <c r="A56" s="61" t="s">
        <v>145</v>
      </c>
      <c r="B56" s="68">
        <v>303</v>
      </c>
      <c r="C56" s="63" t="s">
        <v>54</v>
      </c>
      <c r="D56" s="63" t="s">
        <v>69</v>
      </c>
      <c r="E56" s="63" t="s">
        <v>146</v>
      </c>
      <c r="F56" s="69" t="s">
        <v>57</v>
      </c>
      <c r="G56" s="65">
        <v>0</v>
      </c>
      <c r="H56" s="66">
        <f>H57</f>
        <v>10213.63</v>
      </c>
      <c r="I56" s="66">
        <f>I57</f>
        <v>18293.21</v>
      </c>
      <c r="J56" s="66">
        <f>J57</f>
        <v>32025</v>
      </c>
      <c r="K56" s="66">
        <f>K57</f>
        <v>67568.16</v>
      </c>
      <c r="L56" s="66">
        <f t="shared" si="0"/>
        <v>128100</v>
      </c>
    </row>
    <row r="57" spans="1:12" ht="12.75">
      <c r="A57" s="97" t="s">
        <v>12</v>
      </c>
      <c r="B57" s="47">
        <v>303</v>
      </c>
      <c r="C57" s="42" t="s">
        <v>54</v>
      </c>
      <c r="D57" s="42" t="s">
        <v>69</v>
      </c>
      <c r="E57" s="42" t="s">
        <v>146</v>
      </c>
      <c r="F57" s="48" t="s">
        <v>67</v>
      </c>
      <c r="G57" s="44">
        <v>0</v>
      </c>
      <c r="H57" s="45">
        <f>H58+H59+H60</f>
        <v>10213.63</v>
      </c>
      <c r="I57" s="45">
        <f>I58+I59+I60</f>
        <v>18293.21</v>
      </c>
      <c r="J57" s="45">
        <f>J58+J59+J60</f>
        <v>32025</v>
      </c>
      <c r="K57" s="45">
        <f>K58+K59+K60</f>
        <v>67568.16</v>
      </c>
      <c r="L57" s="45">
        <f t="shared" si="0"/>
        <v>128100</v>
      </c>
    </row>
    <row r="58" spans="1:12" ht="12.75">
      <c r="A58" s="30" t="s">
        <v>12</v>
      </c>
      <c r="B58" s="49">
        <v>303</v>
      </c>
      <c r="C58" s="50" t="s">
        <v>54</v>
      </c>
      <c r="D58" s="50" t="s">
        <v>69</v>
      </c>
      <c r="E58" s="50" t="s">
        <v>146</v>
      </c>
      <c r="F58" s="51" t="s">
        <v>67</v>
      </c>
      <c r="G58" s="52">
        <v>0</v>
      </c>
      <c r="H58" s="53">
        <v>10213.63</v>
      </c>
      <c r="I58" s="53">
        <v>18293.21</v>
      </c>
      <c r="J58" s="53">
        <v>32025</v>
      </c>
      <c r="K58" s="53">
        <v>67568.16</v>
      </c>
      <c r="L58" s="53">
        <f t="shared" si="0"/>
        <v>128100</v>
      </c>
    </row>
    <row r="59" spans="1:12" ht="12.75" hidden="1">
      <c r="A59" s="30" t="s">
        <v>90</v>
      </c>
      <c r="B59" s="49">
        <v>303</v>
      </c>
      <c r="C59" s="50" t="s">
        <v>54</v>
      </c>
      <c r="D59" s="50" t="s">
        <v>69</v>
      </c>
      <c r="E59" s="50" t="s">
        <v>146</v>
      </c>
      <c r="F59" s="51" t="s">
        <v>67</v>
      </c>
      <c r="G59" s="52">
        <v>225</v>
      </c>
      <c r="H59" s="53">
        <v>0</v>
      </c>
      <c r="I59" s="53">
        <v>0</v>
      </c>
      <c r="J59" s="53">
        <v>0</v>
      </c>
      <c r="K59" s="53">
        <v>0</v>
      </c>
      <c r="L59" s="53">
        <f t="shared" si="0"/>
        <v>0</v>
      </c>
    </row>
    <row r="60" spans="1:12" ht="12.75" hidden="1">
      <c r="A60" s="30" t="s">
        <v>109</v>
      </c>
      <c r="B60" s="49">
        <v>303</v>
      </c>
      <c r="C60" s="50" t="s">
        <v>54</v>
      </c>
      <c r="D60" s="50" t="s">
        <v>69</v>
      </c>
      <c r="E60" s="50" t="s">
        <v>146</v>
      </c>
      <c r="F60" s="51" t="s">
        <v>67</v>
      </c>
      <c r="G60" s="52">
        <v>346</v>
      </c>
      <c r="H60" s="53">
        <v>0</v>
      </c>
      <c r="I60" s="53">
        <v>0</v>
      </c>
      <c r="J60" s="53">
        <v>0</v>
      </c>
      <c r="K60" s="53">
        <v>0</v>
      </c>
      <c r="L60" s="53">
        <f t="shared" si="0"/>
        <v>0</v>
      </c>
    </row>
    <row r="61" spans="1:12" ht="12.75" hidden="1">
      <c r="A61" s="68"/>
      <c r="B61" s="68"/>
      <c r="C61" s="63"/>
      <c r="D61" s="63"/>
      <c r="E61" s="63"/>
      <c r="F61" s="69"/>
      <c r="G61" s="65"/>
      <c r="H61" s="66"/>
      <c r="I61" s="66"/>
      <c r="J61" s="66"/>
      <c r="K61" s="105"/>
      <c r="L61" s="105"/>
    </row>
    <row r="62" spans="1:12" ht="21.75" customHeight="1" hidden="1">
      <c r="A62" s="40"/>
      <c r="B62" s="47"/>
      <c r="C62" s="42"/>
      <c r="D62" s="42"/>
      <c r="E62" s="42"/>
      <c r="F62" s="120"/>
      <c r="G62" s="121"/>
      <c r="H62" s="122"/>
      <c r="I62" s="122"/>
      <c r="J62" s="123"/>
      <c r="K62" s="124"/>
      <c r="L62" s="122"/>
    </row>
    <row r="63" spans="1:12" ht="15" customHeight="1" hidden="1">
      <c r="A63" s="30"/>
      <c r="B63" s="49"/>
      <c r="C63" s="50"/>
      <c r="D63" s="50"/>
      <c r="E63" s="50"/>
      <c r="F63" s="51"/>
      <c r="G63" s="52"/>
      <c r="H63" s="53"/>
      <c r="I63" s="53"/>
      <c r="J63" s="82"/>
      <c r="K63" s="104"/>
      <c r="L63" s="53"/>
    </row>
    <row r="64" spans="1:12" ht="12.75" hidden="1">
      <c r="A64" s="40"/>
      <c r="B64" s="47"/>
      <c r="C64" s="42"/>
      <c r="D64" s="42"/>
      <c r="E64" s="42"/>
      <c r="F64" s="48"/>
      <c r="G64" s="44"/>
      <c r="H64" s="53"/>
      <c r="I64" s="53"/>
      <c r="J64" s="82"/>
      <c r="K64" s="83"/>
      <c r="L64" s="53"/>
    </row>
    <row r="65" spans="1:12" ht="12.75" hidden="1">
      <c r="A65" s="30"/>
      <c r="B65" s="49"/>
      <c r="C65" s="50"/>
      <c r="D65" s="50"/>
      <c r="E65" s="50"/>
      <c r="F65" s="51"/>
      <c r="G65" s="52"/>
      <c r="H65" s="53"/>
      <c r="I65" s="53"/>
      <c r="J65" s="82"/>
      <c r="K65" s="83"/>
      <c r="L65" s="53"/>
    </row>
    <row r="66" spans="1:12" ht="39" hidden="1">
      <c r="A66" s="61" t="s">
        <v>18</v>
      </c>
      <c r="B66" s="68">
        <v>303</v>
      </c>
      <c r="C66" s="63" t="s">
        <v>54</v>
      </c>
      <c r="D66" s="63" t="s">
        <v>69</v>
      </c>
      <c r="E66" s="63" t="s">
        <v>81</v>
      </c>
      <c r="F66" s="69" t="s">
        <v>57</v>
      </c>
      <c r="G66" s="65">
        <v>0</v>
      </c>
      <c r="H66" s="66">
        <f>H67</f>
        <v>0</v>
      </c>
      <c r="I66" s="66">
        <f aca="true" t="shared" si="2" ref="I66:K67">I67</f>
        <v>0</v>
      </c>
      <c r="J66" s="66">
        <f t="shared" si="2"/>
        <v>0</v>
      </c>
      <c r="K66" s="66">
        <f t="shared" si="2"/>
        <v>0</v>
      </c>
      <c r="L66" s="66">
        <f t="shared" si="0"/>
        <v>0</v>
      </c>
    </row>
    <row r="67" spans="1:12" ht="12.75" hidden="1">
      <c r="A67" s="40" t="s">
        <v>12</v>
      </c>
      <c r="B67" s="47">
        <v>303</v>
      </c>
      <c r="C67" s="42" t="s">
        <v>54</v>
      </c>
      <c r="D67" s="42" t="s">
        <v>69</v>
      </c>
      <c r="E67" s="42" t="s">
        <v>81</v>
      </c>
      <c r="F67" s="48" t="s">
        <v>67</v>
      </c>
      <c r="G67" s="44">
        <v>340</v>
      </c>
      <c r="H67" s="45">
        <f>H68</f>
        <v>0</v>
      </c>
      <c r="I67" s="45">
        <f t="shared" si="2"/>
        <v>0</v>
      </c>
      <c r="J67" s="45">
        <f t="shared" si="2"/>
        <v>0</v>
      </c>
      <c r="K67" s="45">
        <f t="shared" si="2"/>
        <v>0</v>
      </c>
      <c r="L67" s="45">
        <f t="shared" si="0"/>
        <v>0</v>
      </c>
    </row>
    <row r="68" spans="1:12" ht="12.75" hidden="1">
      <c r="A68" s="30" t="s">
        <v>109</v>
      </c>
      <c r="B68" s="49">
        <v>303</v>
      </c>
      <c r="C68" s="50" t="s">
        <v>54</v>
      </c>
      <c r="D68" s="50" t="s">
        <v>69</v>
      </c>
      <c r="E68" s="50" t="s">
        <v>81</v>
      </c>
      <c r="F68" s="51" t="s">
        <v>67</v>
      </c>
      <c r="G68" s="52">
        <v>340</v>
      </c>
      <c r="H68" s="53">
        <v>0</v>
      </c>
      <c r="I68" s="53">
        <v>0</v>
      </c>
      <c r="J68" s="82">
        <v>0</v>
      </c>
      <c r="K68" s="104">
        <v>0</v>
      </c>
      <c r="L68" s="53">
        <f t="shared" si="0"/>
        <v>0</v>
      </c>
    </row>
    <row r="69" spans="1:12" ht="52.5" hidden="1">
      <c r="A69" s="61" t="s">
        <v>19</v>
      </c>
      <c r="B69" s="68">
        <v>303</v>
      </c>
      <c r="C69" s="63" t="s">
        <v>54</v>
      </c>
      <c r="D69" s="63" t="s">
        <v>69</v>
      </c>
      <c r="E69" s="63" t="s">
        <v>82</v>
      </c>
      <c r="F69" s="69" t="s">
        <v>57</v>
      </c>
      <c r="G69" s="65">
        <v>0</v>
      </c>
      <c r="H69" s="66">
        <f>H70</f>
        <v>0</v>
      </c>
      <c r="I69" s="66">
        <f aca="true" t="shared" si="3" ref="I69:K70">I70</f>
        <v>0</v>
      </c>
      <c r="J69" s="66">
        <f t="shared" si="3"/>
        <v>0</v>
      </c>
      <c r="K69" s="66">
        <f t="shared" si="3"/>
        <v>0</v>
      </c>
      <c r="L69" s="66">
        <f t="shared" si="0"/>
        <v>0</v>
      </c>
    </row>
    <row r="70" spans="1:12" ht="18.75" customHeight="1" hidden="1">
      <c r="A70" s="40" t="s">
        <v>12</v>
      </c>
      <c r="B70" s="47">
        <v>303</v>
      </c>
      <c r="C70" s="42" t="s">
        <v>54</v>
      </c>
      <c r="D70" s="42" t="s">
        <v>69</v>
      </c>
      <c r="E70" s="42" t="s">
        <v>82</v>
      </c>
      <c r="F70" s="48" t="s">
        <v>67</v>
      </c>
      <c r="G70" s="44">
        <v>0</v>
      </c>
      <c r="H70" s="45">
        <f>H71</f>
        <v>0</v>
      </c>
      <c r="I70" s="45">
        <f t="shared" si="3"/>
        <v>0</v>
      </c>
      <c r="J70" s="45">
        <f t="shared" si="3"/>
        <v>0</v>
      </c>
      <c r="K70" s="45">
        <f t="shared" si="3"/>
        <v>0</v>
      </c>
      <c r="L70" s="45">
        <f t="shared" si="0"/>
        <v>0</v>
      </c>
    </row>
    <row r="71" spans="1:12" ht="18" customHeight="1" hidden="1">
      <c r="A71" s="30" t="s">
        <v>109</v>
      </c>
      <c r="B71" s="49">
        <v>303</v>
      </c>
      <c r="C71" s="50" t="s">
        <v>54</v>
      </c>
      <c r="D71" s="50" t="s">
        <v>69</v>
      </c>
      <c r="E71" s="50" t="s">
        <v>82</v>
      </c>
      <c r="F71" s="51" t="s">
        <v>67</v>
      </c>
      <c r="G71" s="52">
        <v>340</v>
      </c>
      <c r="H71" s="53">
        <v>0</v>
      </c>
      <c r="I71" s="53">
        <v>0</v>
      </c>
      <c r="J71" s="82">
        <v>0</v>
      </c>
      <c r="K71" s="83">
        <v>0</v>
      </c>
      <c r="L71" s="53">
        <f t="shared" si="0"/>
        <v>0</v>
      </c>
    </row>
    <row r="72" spans="1:12" ht="21" customHeight="1">
      <c r="A72" s="70" t="s">
        <v>105</v>
      </c>
      <c r="B72" s="71">
        <v>303</v>
      </c>
      <c r="C72" s="72" t="s">
        <v>54</v>
      </c>
      <c r="D72" s="72" t="s">
        <v>106</v>
      </c>
      <c r="E72" s="72" t="s">
        <v>56</v>
      </c>
      <c r="F72" s="73" t="s">
        <v>57</v>
      </c>
      <c r="G72" s="74">
        <v>0</v>
      </c>
      <c r="H72" s="75">
        <f>H73+H76</f>
        <v>0</v>
      </c>
      <c r="I72" s="75">
        <f>I73+I76</f>
        <v>30000</v>
      </c>
      <c r="J72" s="75">
        <f>J73+J76</f>
        <v>0</v>
      </c>
      <c r="K72" s="75">
        <f>K73+K76</f>
        <v>0</v>
      </c>
      <c r="L72" s="75">
        <f>L73+L76</f>
        <v>30000</v>
      </c>
    </row>
    <row r="73" spans="1:12" ht="28.5" customHeight="1">
      <c r="A73" s="61" t="s">
        <v>141</v>
      </c>
      <c r="B73" s="126">
        <v>303</v>
      </c>
      <c r="C73" s="127" t="s">
        <v>54</v>
      </c>
      <c r="D73" s="127" t="s">
        <v>106</v>
      </c>
      <c r="E73" s="127" t="s">
        <v>139</v>
      </c>
      <c r="F73" s="128" t="s">
        <v>57</v>
      </c>
      <c r="G73" s="129">
        <v>0</v>
      </c>
      <c r="H73" s="66">
        <f>H74</f>
        <v>0</v>
      </c>
      <c r="I73" s="66">
        <f aca="true" t="shared" si="4" ref="I73:L74">I74</f>
        <v>15000</v>
      </c>
      <c r="J73" s="66">
        <f t="shared" si="4"/>
        <v>0</v>
      </c>
      <c r="K73" s="66">
        <f t="shared" si="4"/>
        <v>0</v>
      </c>
      <c r="L73" s="66">
        <f t="shared" si="4"/>
        <v>15000</v>
      </c>
    </row>
    <row r="74" spans="1:12" ht="21" customHeight="1">
      <c r="A74" s="136" t="s">
        <v>142</v>
      </c>
      <c r="B74" s="137">
        <v>303</v>
      </c>
      <c r="C74" s="138" t="s">
        <v>54</v>
      </c>
      <c r="D74" s="138" t="s">
        <v>106</v>
      </c>
      <c r="E74" s="138" t="s">
        <v>139</v>
      </c>
      <c r="F74" s="139" t="s">
        <v>140</v>
      </c>
      <c r="G74" s="140">
        <v>0</v>
      </c>
      <c r="H74" s="45">
        <f>H75</f>
        <v>0</v>
      </c>
      <c r="I74" s="45">
        <f t="shared" si="4"/>
        <v>15000</v>
      </c>
      <c r="J74" s="45">
        <f t="shared" si="4"/>
        <v>0</v>
      </c>
      <c r="K74" s="45">
        <f t="shared" si="4"/>
        <v>0</v>
      </c>
      <c r="L74" s="45">
        <f t="shared" si="0"/>
        <v>15000</v>
      </c>
    </row>
    <row r="75" spans="1:12" ht="21" customHeight="1">
      <c r="A75" s="30" t="s">
        <v>143</v>
      </c>
      <c r="B75" s="49">
        <v>303</v>
      </c>
      <c r="C75" s="50" t="s">
        <v>54</v>
      </c>
      <c r="D75" s="50" t="s">
        <v>106</v>
      </c>
      <c r="E75" s="50" t="s">
        <v>139</v>
      </c>
      <c r="F75" s="51" t="s">
        <v>140</v>
      </c>
      <c r="G75" s="52">
        <v>0</v>
      </c>
      <c r="H75" s="53"/>
      <c r="I75" s="53">
        <v>15000</v>
      </c>
      <c r="J75" s="53">
        <v>0</v>
      </c>
      <c r="K75" s="53"/>
      <c r="L75" s="53"/>
    </row>
    <row r="76" spans="1:12" ht="15" customHeight="1">
      <c r="A76" s="61" t="s">
        <v>107</v>
      </c>
      <c r="B76" s="68">
        <v>303</v>
      </c>
      <c r="C76" s="63" t="s">
        <v>54</v>
      </c>
      <c r="D76" s="63" t="s">
        <v>106</v>
      </c>
      <c r="E76" s="63" t="s">
        <v>108</v>
      </c>
      <c r="F76" s="69" t="s">
        <v>57</v>
      </c>
      <c r="G76" s="65">
        <v>0</v>
      </c>
      <c r="H76" s="66">
        <f>H77</f>
        <v>0</v>
      </c>
      <c r="I76" s="66">
        <f aca="true" t="shared" si="5" ref="I76:K77">I77</f>
        <v>15000</v>
      </c>
      <c r="J76" s="66">
        <f t="shared" si="5"/>
        <v>0</v>
      </c>
      <c r="K76" s="66">
        <f t="shared" si="5"/>
        <v>0</v>
      </c>
      <c r="L76" s="66">
        <f t="shared" si="0"/>
        <v>15000</v>
      </c>
    </row>
    <row r="77" spans="1:12" ht="12.75">
      <c r="A77" s="136" t="s">
        <v>142</v>
      </c>
      <c r="B77" s="47">
        <v>303</v>
      </c>
      <c r="C77" s="42" t="s">
        <v>54</v>
      </c>
      <c r="D77" s="42" t="s">
        <v>106</v>
      </c>
      <c r="E77" s="42" t="s">
        <v>108</v>
      </c>
      <c r="F77" s="48" t="s">
        <v>140</v>
      </c>
      <c r="G77" s="44">
        <v>0</v>
      </c>
      <c r="H77" s="45">
        <f>H78</f>
        <v>0</v>
      </c>
      <c r="I77" s="45">
        <f t="shared" si="5"/>
        <v>15000</v>
      </c>
      <c r="J77" s="45">
        <f t="shared" si="5"/>
        <v>0</v>
      </c>
      <c r="K77" s="45">
        <f t="shared" si="5"/>
        <v>0</v>
      </c>
      <c r="L77" s="45">
        <f t="shared" si="0"/>
        <v>15000</v>
      </c>
    </row>
    <row r="78" spans="1:12" ht="12.75">
      <c r="A78" s="30" t="s">
        <v>143</v>
      </c>
      <c r="B78" s="49">
        <v>303</v>
      </c>
      <c r="C78" s="50" t="s">
        <v>54</v>
      </c>
      <c r="D78" s="50" t="s">
        <v>106</v>
      </c>
      <c r="E78" s="50" t="s">
        <v>108</v>
      </c>
      <c r="F78" s="51" t="s">
        <v>140</v>
      </c>
      <c r="G78" s="52">
        <v>0</v>
      </c>
      <c r="H78" s="53">
        <v>0</v>
      </c>
      <c r="I78" s="53">
        <v>15000</v>
      </c>
      <c r="J78" s="82">
        <v>0</v>
      </c>
      <c r="K78" s="83">
        <v>0</v>
      </c>
      <c r="L78" s="53">
        <f t="shared" si="0"/>
        <v>15000</v>
      </c>
    </row>
    <row r="79" spans="1:12" ht="12.75">
      <c r="A79" s="70" t="s">
        <v>20</v>
      </c>
      <c r="B79" s="71">
        <v>303</v>
      </c>
      <c r="C79" s="72" t="s">
        <v>54</v>
      </c>
      <c r="D79" s="72" t="s">
        <v>83</v>
      </c>
      <c r="E79" s="72" t="s">
        <v>56</v>
      </c>
      <c r="F79" s="73" t="s">
        <v>57</v>
      </c>
      <c r="G79" s="74">
        <v>0</v>
      </c>
      <c r="H79" s="75">
        <f>H80</f>
        <v>0</v>
      </c>
      <c r="I79" s="75">
        <f aca="true" t="shared" si="6" ref="I79:K80">I80</f>
        <v>0</v>
      </c>
      <c r="J79" s="75">
        <f t="shared" si="6"/>
        <v>0</v>
      </c>
      <c r="K79" s="75">
        <f t="shared" si="6"/>
        <v>1000</v>
      </c>
      <c r="L79" s="75">
        <f t="shared" si="0"/>
        <v>1000</v>
      </c>
    </row>
    <row r="80" spans="1:12" ht="12.75">
      <c r="A80" s="61" t="s">
        <v>21</v>
      </c>
      <c r="B80" s="68">
        <v>303</v>
      </c>
      <c r="C80" s="63" t="s">
        <v>54</v>
      </c>
      <c r="D80" s="63" t="s">
        <v>83</v>
      </c>
      <c r="E80" s="63" t="s">
        <v>84</v>
      </c>
      <c r="F80" s="69" t="s">
        <v>57</v>
      </c>
      <c r="G80" s="65">
        <v>0</v>
      </c>
      <c r="H80" s="66">
        <f>H81</f>
        <v>0</v>
      </c>
      <c r="I80" s="66">
        <f t="shared" si="6"/>
        <v>0</v>
      </c>
      <c r="J80" s="66">
        <f t="shared" si="6"/>
        <v>0</v>
      </c>
      <c r="K80" s="66">
        <f t="shared" si="6"/>
        <v>1000</v>
      </c>
      <c r="L80" s="66">
        <f t="shared" si="0"/>
        <v>1000</v>
      </c>
    </row>
    <row r="81" spans="1:12" ht="12.75">
      <c r="A81" s="30" t="s">
        <v>22</v>
      </c>
      <c r="B81" s="49">
        <v>303</v>
      </c>
      <c r="C81" s="50" t="s">
        <v>54</v>
      </c>
      <c r="D81" s="50" t="s">
        <v>83</v>
      </c>
      <c r="E81" s="50" t="s">
        <v>84</v>
      </c>
      <c r="F81" s="51" t="s">
        <v>85</v>
      </c>
      <c r="G81" s="52">
        <v>0</v>
      </c>
      <c r="H81" s="53">
        <v>0</v>
      </c>
      <c r="I81" s="53">
        <v>0</v>
      </c>
      <c r="J81" s="82">
        <v>0</v>
      </c>
      <c r="K81" s="104">
        <v>1000</v>
      </c>
      <c r="L81" s="164">
        <f t="shared" si="0"/>
        <v>1000</v>
      </c>
    </row>
    <row r="82" spans="1:12" ht="12.75">
      <c r="A82" s="70" t="s">
        <v>23</v>
      </c>
      <c r="B82" s="71">
        <v>303</v>
      </c>
      <c r="C82" s="72" t="s">
        <v>54</v>
      </c>
      <c r="D82" s="72" t="s">
        <v>86</v>
      </c>
      <c r="E82" s="72" t="s">
        <v>56</v>
      </c>
      <c r="F82" s="73" t="s">
        <v>57</v>
      </c>
      <c r="G82" s="74">
        <v>0</v>
      </c>
      <c r="H82" s="75">
        <f>H83+H99+H107+H110</f>
        <v>249805.79</v>
      </c>
      <c r="I82" s="75">
        <f>I83+I99+I107+I110</f>
        <v>371401.64</v>
      </c>
      <c r="J82" s="75">
        <f>J83+J99+J107+J110</f>
        <v>396317</v>
      </c>
      <c r="K82" s="75">
        <f>K83+K99+K107+K110</f>
        <v>513164.56999999995</v>
      </c>
      <c r="L82" s="75">
        <f>L83+L99+L107+L110</f>
        <v>1530689</v>
      </c>
    </row>
    <row r="83" spans="1:12" ht="52.5">
      <c r="A83" s="61" t="s">
        <v>24</v>
      </c>
      <c r="B83" s="68">
        <v>303</v>
      </c>
      <c r="C83" s="63" t="s">
        <v>54</v>
      </c>
      <c r="D83" s="63" t="s">
        <v>86</v>
      </c>
      <c r="E83" s="63" t="s">
        <v>152</v>
      </c>
      <c r="F83" s="69" t="s">
        <v>57</v>
      </c>
      <c r="G83" s="65">
        <v>0</v>
      </c>
      <c r="H83" s="66">
        <f>H84+H86+H87+H89+H91+H93+H97</f>
        <v>238683.88</v>
      </c>
      <c r="I83" s="66">
        <f>I84+I86+I87+I89+I91+I93+I97</f>
        <v>371101.64</v>
      </c>
      <c r="J83" s="66">
        <f>J84+J86+J87+J89+J91+J93+J97</f>
        <v>353560</v>
      </c>
      <c r="K83" s="66">
        <f>K84+K86+K87+K89+K91+K93+K97</f>
        <v>456996.48</v>
      </c>
      <c r="L83" s="66">
        <f>L84+L86+L87+L89+L91+L93+L97</f>
        <v>1420342</v>
      </c>
    </row>
    <row r="84" spans="1:12" ht="12.75">
      <c r="A84" s="40" t="s">
        <v>7</v>
      </c>
      <c r="B84" s="47">
        <v>303</v>
      </c>
      <c r="C84" s="42" t="s">
        <v>54</v>
      </c>
      <c r="D84" s="42" t="s">
        <v>86</v>
      </c>
      <c r="E84" s="42" t="s">
        <v>152</v>
      </c>
      <c r="F84" s="48" t="s">
        <v>60</v>
      </c>
      <c r="G84" s="44">
        <v>0</v>
      </c>
      <c r="H84" s="45">
        <f>H85</f>
        <v>149426.4</v>
      </c>
      <c r="I84" s="45">
        <f>I85</f>
        <v>283698.35</v>
      </c>
      <c r="J84" s="45">
        <f>J85</f>
        <v>250200</v>
      </c>
      <c r="K84" s="45">
        <f>K85</f>
        <v>317552.25</v>
      </c>
      <c r="L84" s="45">
        <f>L85</f>
        <v>1000877</v>
      </c>
    </row>
    <row r="85" spans="1:12" ht="12" customHeight="1">
      <c r="A85" s="30" t="s">
        <v>7</v>
      </c>
      <c r="B85" s="49">
        <v>303</v>
      </c>
      <c r="C85" s="50" t="s">
        <v>54</v>
      </c>
      <c r="D85" s="50" t="s">
        <v>86</v>
      </c>
      <c r="E85" s="50" t="s">
        <v>152</v>
      </c>
      <c r="F85" s="51" t="s">
        <v>60</v>
      </c>
      <c r="G85" s="52">
        <v>0</v>
      </c>
      <c r="H85" s="53">
        <v>149426.4</v>
      </c>
      <c r="I85" s="53">
        <v>283698.35</v>
      </c>
      <c r="J85" s="53">
        <v>250200</v>
      </c>
      <c r="K85" s="83">
        <v>317552.25</v>
      </c>
      <c r="L85" s="53">
        <f t="shared" si="0"/>
        <v>1000877</v>
      </c>
    </row>
    <row r="86" spans="1:12" ht="26.25" customHeight="1" hidden="1">
      <c r="A86" s="30" t="s">
        <v>134</v>
      </c>
      <c r="B86" s="49">
        <v>303</v>
      </c>
      <c r="C86" s="50" t="s">
        <v>54</v>
      </c>
      <c r="D86" s="50" t="s">
        <v>86</v>
      </c>
      <c r="E86" s="50" t="s">
        <v>152</v>
      </c>
      <c r="F86" s="51" t="s">
        <v>60</v>
      </c>
      <c r="G86" s="52">
        <v>266</v>
      </c>
      <c r="H86" s="53">
        <v>0</v>
      </c>
      <c r="I86" s="53"/>
      <c r="J86" s="82"/>
      <c r="K86" s="83"/>
      <c r="L86" s="53"/>
    </row>
    <row r="87" spans="1:12" ht="39">
      <c r="A87" s="40" t="s">
        <v>8</v>
      </c>
      <c r="B87" s="47">
        <v>303</v>
      </c>
      <c r="C87" s="42" t="s">
        <v>54</v>
      </c>
      <c r="D87" s="42" t="s">
        <v>86</v>
      </c>
      <c r="E87" s="42" t="s">
        <v>152</v>
      </c>
      <c r="F87" s="48" t="s">
        <v>61</v>
      </c>
      <c r="G87" s="44">
        <v>0</v>
      </c>
      <c r="H87" s="45">
        <f>H88</f>
        <v>45126.79</v>
      </c>
      <c r="I87" s="45">
        <f>I88</f>
        <v>78462.01</v>
      </c>
      <c r="J87" s="45">
        <f>J88</f>
        <v>75560</v>
      </c>
      <c r="K87" s="45">
        <f>K88</f>
        <v>103116.2</v>
      </c>
      <c r="L87" s="45">
        <f t="shared" si="0"/>
        <v>302265</v>
      </c>
    </row>
    <row r="88" spans="1:12" ht="39">
      <c r="A88" s="30" t="s">
        <v>8</v>
      </c>
      <c r="B88" s="49">
        <v>303</v>
      </c>
      <c r="C88" s="50" t="s">
        <v>54</v>
      </c>
      <c r="D88" s="50" t="s">
        <v>86</v>
      </c>
      <c r="E88" s="50" t="s">
        <v>152</v>
      </c>
      <c r="F88" s="51" t="s">
        <v>61</v>
      </c>
      <c r="G88" s="52">
        <v>0</v>
      </c>
      <c r="H88" s="53">
        <v>45126.79</v>
      </c>
      <c r="I88" s="53">
        <v>78462.01</v>
      </c>
      <c r="J88" s="53">
        <v>75560</v>
      </c>
      <c r="K88" s="83">
        <v>103116.2</v>
      </c>
      <c r="L88" s="53">
        <f t="shared" si="0"/>
        <v>302265</v>
      </c>
    </row>
    <row r="89" spans="1:12" ht="12.75">
      <c r="A89" s="40" t="s">
        <v>12</v>
      </c>
      <c r="B89" s="47">
        <v>303</v>
      </c>
      <c r="C89" s="42" t="s">
        <v>54</v>
      </c>
      <c r="D89" s="42" t="s">
        <v>86</v>
      </c>
      <c r="E89" s="42" t="s">
        <v>152</v>
      </c>
      <c r="F89" s="48" t="s">
        <v>67</v>
      </c>
      <c r="G89" s="44">
        <v>0</v>
      </c>
      <c r="H89" s="45">
        <f>H90</f>
        <v>41630.69</v>
      </c>
      <c r="I89" s="45">
        <f>I90</f>
        <v>3941.28</v>
      </c>
      <c r="J89" s="45">
        <f>J90</f>
        <v>26300</v>
      </c>
      <c r="K89" s="45">
        <f>K90</f>
        <v>35328.03</v>
      </c>
      <c r="L89" s="53">
        <f t="shared" si="0"/>
        <v>107200</v>
      </c>
    </row>
    <row r="90" spans="1:12" ht="12.75">
      <c r="A90" s="30" t="s">
        <v>12</v>
      </c>
      <c r="B90" s="49">
        <v>303</v>
      </c>
      <c r="C90" s="50" t="s">
        <v>54</v>
      </c>
      <c r="D90" s="50" t="s">
        <v>86</v>
      </c>
      <c r="E90" s="50" t="s">
        <v>152</v>
      </c>
      <c r="F90" s="51" t="s">
        <v>67</v>
      </c>
      <c r="G90" s="52">
        <v>0</v>
      </c>
      <c r="H90" s="53">
        <v>41630.69</v>
      </c>
      <c r="I90" s="53">
        <v>3941.28</v>
      </c>
      <c r="J90" s="53">
        <v>26300</v>
      </c>
      <c r="K90" s="53">
        <v>35328.03</v>
      </c>
      <c r="L90" s="53">
        <f t="shared" si="0"/>
        <v>107200</v>
      </c>
    </row>
    <row r="91" spans="1:12" ht="12.75">
      <c r="A91" s="40" t="s">
        <v>142</v>
      </c>
      <c r="B91" s="47">
        <v>303</v>
      </c>
      <c r="C91" s="42" t="s">
        <v>54</v>
      </c>
      <c r="D91" s="42" t="s">
        <v>86</v>
      </c>
      <c r="E91" s="42" t="s">
        <v>152</v>
      </c>
      <c r="F91" s="48" t="s">
        <v>162</v>
      </c>
      <c r="G91" s="44">
        <v>0</v>
      </c>
      <c r="H91" s="45">
        <f>H92</f>
        <v>2500</v>
      </c>
      <c r="I91" s="45">
        <f>I92</f>
        <v>5000</v>
      </c>
      <c r="J91" s="45">
        <f>J92</f>
        <v>1500</v>
      </c>
      <c r="K91" s="45">
        <f>K92</f>
        <v>1000</v>
      </c>
      <c r="L91" s="53">
        <f t="shared" si="0"/>
        <v>10000</v>
      </c>
    </row>
    <row r="92" spans="1:12" ht="12.75">
      <c r="A92" s="30" t="s">
        <v>161</v>
      </c>
      <c r="B92" s="49">
        <v>303</v>
      </c>
      <c r="C92" s="50" t="s">
        <v>54</v>
      </c>
      <c r="D92" s="50" t="s">
        <v>86</v>
      </c>
      <c r="E92" s="50" t="s">
        <v>152</v>
      </c>
      <c r="F92" s="51" t="s">
        <v>163</v>
      </c>
      <c r="G92" s="52">
        <v>0</v>
      </c>
      <c r="H92" s="53">
        <v>2500</v>
      </c>
      <c r="I92" s="53">
        <v>5000</v>
      </c>
      <c r="J92" s="82">
        <v>1500</v>
      </c>
      <c r="K92" s="83">
        <v>1000</v>
      </c>
      <c r="L92" s="53">
        <f t="shared" si="0"/>
        <v>10000</v>
      </c>
    </row>
    <row r="93" spans="1:12" ht="12.75" hidden="1">
      <c r="A93" s="117" t="s">
        <v>71</v>
      </c>
      <c r="B93" s="118">
        <v>303</v>
      </c>
      <c r="C93" s="119" t="s">
        <v>54</v>
      </c>
      <c r="D93" s="119" t="s">
        <v>86</v>
      </c>
      <c r="E93" s="119" t="s">
        <v>152</v>
      </c>
      <c r="F93" s="120" t="s">
        <v>67</v>
      </c>
      <c r="G93" s="121">
        <v>0</v>
      </c>
      <c r="H93" s="122">
        <f>H94+H95+H96</f>
        <v>0</v>
      </c>
      <c r="I93" s="122">
        <f>I94+I95+I96</f>
        <v>0</v>
      </c>
      <c r="J93" s="122">
        <f>J94+J95+J96</f>
        <v>0</v>
      </c>
      <c r="K93" s="122">
        <f>K94+K95+K96</f>
        <v>0</v>
      </c>
      <c r="L93" s="122">
        <f t="shared" si="0"/>
        <v>0</v>
      </c>
    </row>
    <row r="94" spans="1:12" ht="12.75" hidden="1">
      <c r="A94" s="110" t="s">
        <v>90</v>
      </c>
      <c r="B94" s="111">
        <v>303</v>
      </c>
      <c r="C94" s="112" t="s">
        <v>54</v>
      </c>
      <c r="D94" s="112" t="s">
        <v>86</v>
      </c>
      <c r="E94" s="50" t="s">
        <v>152</v>
      </c>
      <c r="F94" s="113" t="s">
        <v>67</v>
      </c>
      <c r="G94" s="114">
        <v>225</v>
      </c>
      <c r="H94" s="115">
        <v>0</v>
      </c>
      <c r="I94" s="115">
        <v>0</v>
      </c>
      <c r="J94" s="116">
        <v>0</v>
      </c>
      <c r="K94" s="125">
        <v>0</v>
      </c>
      <c r="L94" s="53">
        <f t="shared" si="0"/>
        <v>0</v>
      </c>
    </row>
    <row r="95" spans="1:12" ht="12.75" hidden="1">
      <c r="A95" s="110" t="s">
        <v>117</v>
      </c>
      <c r="B95" s="111">
        <v>303</v>
      </c>
      <c r="C95" s="112" t="s">
        <v>54</v>
      </c>
      <c r="D95" s="112" t="s">
        <v>86</v>
      </c>
      <c r="E95" s="50" t="s">
        <v>152</v>
      </c>
      <c r="F95" s="113" t="s">
        <v>67</v>
      </c>
      <c r="G95" s="114">
        <v>226</v>
      </c>
      <c r="H95" s="115">
        <v>0</v>
      </c>
      <c r="I95" s="115">
        <v>0</v>
      </c>
      <c r="J95" s="116">
        <v>0</v>
      </c>
      <c r="K95" s="125">
        <v>0</v>
      </c>
      <c r="L95" s="53">
        <f t="shared" si="0"/>
        <v>0</v>
      </c>
    </row>
    <row r="96" spans="1:12" ht="12.75" hidden="1">
      <c r="A96" s="110" t="s">
        <v>109</v>
      </c>
      <c r="B96" s="111">
        <v>303</v>
      </c>
      <c r="C96" s="112" t="s">
        <v>54</v>
      </c>
      <c r="D96" s="112" t="s">
        <v>86</v>
      </c>
      <c r="E96" s="50" t="s">
        <v>152</v>
      </c>
      <c r="F96" s="113" t="s">
        <v>67</v>
      </c>
      <c r="G96" s="114">
        <v>346</v>
      </c>
      <c r="H96" s="115">
        <v>0</v>
      </c>
      <c r="I96" s="115">
        <v>0</v>
      </c>
      <c r="J96" s="116">
        <v>0</v>
      </c>
      <c r="K96" s="125">
        <v>0</v>
      </c>
      <c r="L96" s="53">
        <f t="shared" si="0"/>
        <v>0</v>
      </c>
    </row>
    <row r="97" spans="1:12" ht="12.75" hidden="1">
      <c r="A97" s="40" t="s">
        <v>16</v>
      </c>
      <c r="B97" s="111">
        <v>303</v>
      </c>
      <c r="C97" s="112" t="s">
        <v>54</v>
      </c>
      <c r="D97" s="112" t="s">
        <v>86</v>
      </c>
      <c r="E97" s="50" t="s">
        <v>152</v>
      </c>
      <c r="F97" s="120" t="s">
        <v>79</v>
      </c>
      <c r="G97" s="121">
        <v>0</v>
      </c>
      <c r="H97" s="122">
        <f>H98</f>
        <v>0</v>
      </c>
      <c r="I97" s="122">
        <f>I98</f>
        <v>0</v>
      </c>
      <c r="J97" s="122">
        <f>J98</f>
        <v>0</v>
      </c>
      <c r="K97" s="122">
        <f>K98</f>
        <v>0</v>
      </c>
      <c r="L97" s="122">
        <f t="shared" si="0"/>
        <v>0</v>
      </c>
    </row>
    <row r="98" spans="1:12" ht="12.75" hidden="1">
      <c r="A98" s="30" t="s">
        <v>78</v>
      </c>
      <c r="B98" s="111">
        <v>303</v>
      </c>
      <c r="C98" s="112" t="s">
        <v>54</v>
      </c>
      <c r="D98" s="112" t="s">
        <v>86</v>
      </c>
      <c r="E98" s="50" t="s">
        <v>152</v>
      </c>
      <c r="F98" s="113" t="s">
        <v>79</v>
      </c>
      <c r="G98" s="114">
        <v>290</v>
      </c>
      <c r="H98" s="115"/>
      <c r="I98" s="115">
        <v>0</v>
      </c>
      <c r="J98" s="116">
        <v>0</v>
      </c>
      <c r="K98" s="125">
        <v>0</v>
      </c>
      <c r="L98" s="53">
        <f t="shared" si="0"/>
        <v>0</v>
      </c>
    </row>
    <row r="99" spans="1:12" ht="39" hidden="1">
      <c r="A99" s="61" t="s">
        <v>18</v>
      </c>
      <c r="B99" s="68">
        <v>303</v>
      </c>
      <c r="C99" s="63" t="s">
        <v>54</v>
      </c>
      <c r="D99" s="63" t="s">
        <v>86</v>
      </c>
      <c r="E99" s="63" t="s">
        <v>147</v>
      </c>
      <c r="F99" s="69" t="s">
        <v>57</v>
      </c>
      <c r="G99" s="65">
        <v>0</v>
      </c>
      <c r="H99" s="66">
        <f>H100+H102</f>
        <v>0</v>
      </c>
      <c r="I99" s="66">
        <f>I100+I102</f>
        <v>0</v>
      </c>
      <c r="J99" s="66">
        <f>J100+J102</f>
        <v>0</v>
      </c>
      <c r="K99" s="66">
        <f>K100+K102</f>
        <v>0</v>
      </c>
      <c r="L99" s="66">
        <f t="shared" si="0"/>
        <v>0</v>
      </c>
    </row>
    <row r="100" spans="1:12" ht="12.75" hidden="1">
      <c r="A100" s="40" t="s">
        <v>12</v>
      </c>
      <c r="B100" s="47">
        <v>303</v>
      </c>
      <c r="C100" s="42" t="s">
        <v>54</v>
      </c>
      <c r="D100" s="42" t="s">
        <v>86</v>
      </c>
      <c r="E100" s="138" t="s">
        <v>147</v>
      </c>
      <c r="F100" s="48" t="s">
        <v>67</v>
      </c>
      <c r="G100" s="44">
        <v>343</v>
      </c>
      <c r="H100" s="45">
        <f>H101</f>
        <v>0</v>
      </c>
      <c r="I100" s="45">
        <f>I101</f>
        <v>0</v>
      </c>
      <c r="J100" s="45">
        <f>J101</f>
        <v>0</v>
      </c>
      <c r="K100" s="45">
        <f>K101</f>
        <v>0</v>
      </c>
      <c r="L100" s="45">
        <f t="shared" si="0"/>
        <v>0</v>
      </c>
    </row>
    <row r="101" spans="1:12" ht="14.25" customHeight="1" hidden="1">
      <c r="A101" s="30" t="s">
        <v>151</v>
      </c>
      <c r="B101" s="49">
        <v>303</v>
      </c>
      <c r="C101" s="50" t="s">
        <v>54</v>
      </c>
      <c r="D101" s="50" t="s">
        <v>86</v>
      </c>
      <c r="E101" s="50" t="s">
        <v>147</v>
      </c>
      <c r="F101" s="51" t="s">
        <v>67</v>
      </c>
      <c r="G101" s="52">
        <v>343</v>
      </c>
      <c r="H101" s="53">
        <v>0</v>
      </c>
      <c r="I101" s="53">
        <v>0</v>
      </c>
      <c r="J101" s="82">
        <v>0</v>
      </c>
      <c r="K101" s="83">
        <v>0</v>
      </c>
      <c r="L101" s="53">
        <f t="shared" si="0"/>
        <v>0</v>
      </c>
    </row>
    <row r="102" spans="1:12" ht="39" customHeight="1" hidden="1">
      <c r="A102" s="136" t="s">
        <v>19</v>
      </c>
      <c r="B102" s="96">
        <v>303</v>
      </c>
      <c r="C102" s="42" t="s">
        <v>54</v>
      </c>
      <c r="D102" s="42" t="s">
        <v>86</v>
      </c>
      <c r="E102" s="138" t="s">
        <v>148</v>
      </c>
      <c r="F102" s="48" t="s">
        <v>67</v>
      </c>
      <c r="G102" s="44">
        <v>343</v>
      </c>
      <c r="H102" s="45">
        <f>H103</f>
        <v>0</v>
      </c>
      <c r="I102" s="45">
        <f>I103</f>
        <v>0</v>
      </c>
      <c r="J102" s="45">
        <f>J103</f>
        <v>0</v>
      </c>
      <c r="K102" s="45">
        <f>K103</f>
        <v>0</v>
      </c>
      <c r="L102" s="45">
        <f t="shared" si="0"/>
        <v>0</v>
      </c>
    </row>
    <row r="103" spans="1:12" ht="15" customHeight="1" hidden="1">
      <c r="A103" s="30" t="s">
        <v>151</v>
      </c>
      <c r="B103" s="49">
        <v>303</v>
      </c>
      <c r="C103" s="50" t="s">
        <v>54</v>
      </c>
      <c r="D103" s="50" t="s">
        <v>86</v>
      </c>
      <c r="E103" s="138" t="s">
        <v>148</v>
      </c>
      <c r="F103" s="51" t="s">
        <v>67</v>
      </c>
      <c r="G103" s="52">
        <v>343</v>
      </c>
      <c r="H103" s="53">
        <v>0</v>
      </c>
      <c r="I103" s="53">
        <v>0</v>
      </c>
      <c r="J103" s="53">
        <v>0</v>
      </c>
      <c r="K103" s="53">
        <v>0</v>
      </c>
      <c r="L103" s="53">
        <f t="shared" si="0"/>
        <v>0</v>
      </c>
    </row>
    <row r="104" spans="1:12" ht="15.75" customHeight="1" hidden="1">
      <c r="A104" s="61"/>
      <c r="B104" s="68"/>
      <c r="C104" s="63"/>
      <c r="D104" s="63"/>
      <c r="E104" s="63"/>
      <c r="F104" s="69"/>
      <c r="G104" s="65"/>
      <c r="H104" s="66"/>
      <c r="I104" s="66"/>
      <c r="J104" s="66"/>
      <c r="K104" s="66"/>
      <c r="L104" s="66"/>
    </row>
    <row r="105" spans="1:12" ht="14.25" customHeight="1" hidden="1">
      <c r="A105" s="97"/>
      <c r="B105" s="96"/>
      <c r="C105" s="98"/>
      <c r="D105" s="98"/>
      <c r="E105" s="98"/>
      <c r="F105" s="99"/>
      <c r="G105" s="100"/>
      <c r="H105" s="101"/>
      <c r="I105" s="101"/>
      <c r="J105" s="101"/>
      <c r="K105" s="101"/>
      <c r="L105" s="66"/>
    </row>
    <row r="106" spans="1:12" ht="24" customHeight="1" hidden="1">
      <c r="A106" s="90"/>
      <c r="B106" s="91"/>
      <c r="C106" s="92"/>
      <c r="D106" s="92"/>
      <c r="E106" s="92"/>
      <c r="F106" s="93"/>
      <c r="G106" s="94"/>
      <c r="H106" s="95"/>
      <c r="I106" s="95"/>
      <c r="J106" s="95"/>
      <c r="K106" s="95"/>
      <c r="L106" s="66"/>
    </row>
    <row r="107" spans="1:12" ht="27" customHeight="1">
      <c r="A107" s="61" t="s">
        <v>25</v>
      </c>
      <c r="B107" s="68">
        <v>303</v>
      </c>
      <c r="C107" s="63" t="s">
        <v>54</v>
      </c>
      <c r="D107" s="63" t="s">
        <v>86</v>
      </c>
      <c r="E107" s="63" t="s">
        <v>154</v>
      </c>
      <c r="F107" s="69" t="s">
        <v>57</v>
      </c>
      <c r="G107" s="65">
        <v>0</v>
      </c>
      <c r="H107" s="66">
        <f>H108</f>
        <v>0</v>
      </c>
      <c r="I107" s="66">
        <f aca="true" t="shared" si="7" ref="I107:K108">I108</f>
        <v>0</v>
      </c>
      <c r="J107" s="66">
        <f t="shared" si="7"/>
        <v>10647</v>
      </c>
      <c r="K107" s="66">
        <f t="shared" si="7"/>
        <v>0</v>
      </c>
      <c r="L107" s="66">
        <f t="shared" si="0"/>
        <v>10647</v>
      </c>
    </row>
    <row r="108" spans="1:12" ht="29.25" customHeight="1">
      <c r="A108" s="40" t="s">
        <v>155</v>
      </c>
      <c r="B108" s="47">
        <v>303</v>
      </c>
      <c r="C108" s="42" t="s">
        <v>54</v>
      </c>
      <c r="D108" s="42" t="s">
        <v>86</v>
      </c>
      <c r="E108" s="42" t="s">
        <v>87</v>
      </c>
      <c r="F108" s="48" t="s">
        <v>153</v>
      </c>
      <c r="G108" s="44">
        <v>0</v>
      </c>
      <c r="H108" s="45">
        <f>H109</f>
        <v>0</v>
      </c>
      <c r="I108" s="45">
        <f t="shared" si="7"/>
        <v>0</v>
      </c>
      <c r="J108" s="45">
        <f t="shared" si="7"/>
        <v>10647</v>
      </c>
      <c r="K108" s="45">
        <f t="shared" si="7"/>
        <v>0</v>
      </c>
      <c r="L108" s="45">
        <f aca="true" t="shared" si="8" ref="L108:L201">K108+J108+I108+H108</f>
        <v>10647</v>
      </c>
    </row>
    <row r="109" spans="1:12" ht="25.5" customHeight="1">
      <c r="A109" s="30" t="s">
        <v>3</v>
      </c>
      <c r="B109" s="49">
        <v>303</v>
      </c>
      <c r="C109" s="50" t="s">
        <v>54</v>
      </c>
      <c r="D109" s="50" t="s">
        <v>86</v>
      </c>
      <c r="E109" s="50" t="s">
        <v>87</v>
      </c>
      <c r="F109" s="51" t="s">
        <v>88</v>
      </c>
      <c r="G109" s="52">
        <v>0</v>
      </c>
      <c r="H109" s="53">
        <v>0</v>
      </c>
      <c r="I109" s="53">
        <v>0</v>
      </c>
      <c r="J109" s="82">
        <v>10647</v>
      </c>
      <c r="K109" s="83">
        <v>0</v>
      </c>
      <c r="L109" s="53">
        <f t="shared" si="8"/>
        <v>10647</v>
      </c>
    </row>
    <row r="110" spans="1:12" ht="20.25" customHeight="1">
      <c r="A110" s="61" t="s">
        <v>26</v>
      </c>
      <c r="B110" s="68">
        <v>303</v>
      </c>
      <c r="C110" s="63" t="s">
        <v>54</v>
      </c>
      <c r="D110" s="63" t="s">
        <v>86</v>
      </c>
      <c r="E110" s="63" t="s">
        <v>89</v>
      </c>
      <c r="F110" s="69" t="s">
        <v>57</v>
      </c>
      <c r="G110" s="65">
        <v>0</v>
      </c>
      <c r="H110" s="66">
        <f>H111+H116+H118+H120</f>
        <v>11121.91</v>
      </c>
      <c r="I110" s="66">
        <f>I111+I116+I118+I120</f>
        <v>300</v>
      </c>
      <c r="J110" s="66">
        <f>J111+J116+J118+J120</f>
        <v>32110</v>
      </c>
      <c r="K110" s="66">
        <f>K111+K116+K118+K120</f>
        <v>56168.09</v>
      </c>
      <c r="L110" s="66">
        <f t="shared" si="8"/>
        <v>99700</v>
      </c>
    </row>
    <row r="111" spans="1:12" ht="24" customHeight="1">
      <c r="A111" s="40" t="s">
        <v>12</v>
      </c>
      <c r="B111" s="47">
        <v>303</v>
      </c>
      <c r="C111" s="42" t="s">
        <v>54</v>
      </c>
      <c r="D111" s="42" t="s">
        <v>86</v>
      </c>
      <c r="E111" s="42" t="s">
        <v>89</v>
      </c>
      <c r="F111" s="48" t="s">
        <v>67</v>
      </c>
      <c r="G111" s="44">
        <v>0</v>
      </c>
      <c r="H111" s="45">
        <f>H112+H113+H114+H115</f>
        <v>11121.91</v>
      </c>
      <c r="I111" s="45">
        <f>I112+I113+I114+I115</f>
        <v>300</v>
      </c>
      <c r="J111" s="45">
        <f>J112+J113+J114+J115</f>
        <v>32110</v>
      </c>
      <c r="K111" s="45">
        <f>K112+K113+K114+K115</f>
        <v>56168.09</v>
      </c>
      <c r="L111" s="45">
        <f>L112+L113+L114+L115</f>
        <v>99700</v>
      </c>
    </row>
    <row r="112" spans="1:12" ht="13.5" customHeight="1">
      <c r="A112" s="30" t="s">
        <v>12</v>
      </c>
      <c r="B112" s="49">
        <v>303</v>
      </c>
      <c r="C112" s="50" t="s">
        <v>54</v>
      </c>
      <c r="D112" s="50" t="s">
        <v>86</v>
      </c>
      <c r="E112" s="50" t="s">
        <v>89</v>
      </c>
      <c r="F112" s="51" t="s">
        <v>67</v>
      </c>
      <c r="G112" s="52">
        <v>0</v>
      </c>
      <c r="H112" s="53">
        <v>11121.91</v>
      </c>
      <c r="I112" s="53">
        <v>300</v>
      </c>
      <c r="J112" s="82">
        <v>32110</v>
      </c>
      <c r="K112" s="83">
        <v>56168.09</v>
      </c>
      <c r="L112" s="53">
        <f t="shared" si="8"/>
        <v>99700</v>
      </c>
    </row>
    <row r="113" spans="1:12" ht="12.75" hidden="1">
      <c r="A113" s="110" t="s">
        <v>90</v>
      </c>
      <c r="B113" s="49">
        <v>303</v>
      </c>
      <c r="C113" s="50" t="s">
        <v>54</v>
      </c>
      <c r="D113" s="50" t="s">
        <v>86</v>
      </c>
      <c r="E113" s="50" t="s">
        <v>89</v>
      </c>
      <c r="F113" s="51" t="s">
        <v>67</v>
      </c>
      <c r="G113" s="52">
        <v>225</v>
      </c>
      <c r="H113" s="53">
        <v>0</v>
      </c>
      <c r="I113" s="53">
        <v>0</v>
      </c>
      <c r="J113" s="53">
        <v>0</v>
      </c>
      <c r="K113" s="53">
        <v>0</v>
      </c>
      <c r="L113" s="53">
        <f t="shared" si="8"/>
        <v>0</v>
      </c>
    </row>
    <row r="114" spans="1:12" ht="12.75" hidden="1">
      <c r="A114" s="110" t="s">
        <v>117</v>
      </c>
      <c r="B114" s="49">
        <v>303</v>
      </c>
      <c r="C114" s="50" t="s">
        <v>54</v>
      </c>
      <c r="D114" s="50" t="s">
        <v>86</v>
      </c>
      <c r="E114" s="50" t="s">
        <v>89</v>
      </c>
      <c r="F114" s="51" t="s">
        <v>67</v>
      </c>
      <c r="G114" s="52">
        <v>226</v>
      </c>
      <c r="H114" s="53">
        <v>0</v>
      </c>
      <c r="I114" s="53">
        <v>0</v>
      </c>
      <c r="J114" s="53">
        <v>0</v>
      </c>
      <c r="K114" s="53">
        <v>0</v>
      </c>
      <c r="L114" s="53">
        <f t="shared" si="8"/>
        <v>0</v>
      </c>
    </row>
    <row r="115" spans="1:12" ht="12.75" hidden="1">
      <c r="A115" s="30" t="s">
        <v>109</v>
      </c>
      <c r="B115" s="49">
        <v>303</v>
      </c>
      <c r="C115" s="50" t="s">
        <v>54</v>
      </c>
      <c r="D115" s="50" t="s">
        <v>86</v>
      </c>
      <c r="E115" s="50" t="s">
        <v>89</v>
      </c>
      <c r="F115" s="51" t="s">
        <v>67</v>
      </c>
      <c r="G115" s="52">
        <v>340</v>
      </c>
      <c r="H115" s="53">
        <v>0</v>
      </c>
      <c r="I115" s="53">
        <v>0</v>
      </c>
      <c r="J115" s="53">
        <v>0</v>
      </c>
      <c r="K115" s="53">
        <v>0</v>
      </c>
      <c r="L115" s="53">
        <f t="shared" si="8"/>
        <v>0</v>
      </c>
    </row>
    <row r="116" spans="1:12" ht="12.75" hidden="1">
      <c r="A116" s="40" t="s">
        <v>15</v>
      </c>
      <c r="B116" s="47">
        <v>303</v>
      </c>
      <c r="C116" s="42" t="s">
        <v>54</v>
      </c>
      <c r="D116" s="42" t="s">
        <v>86</v>
      </c>
      <c r="E116" s="42" t="s">
        <v>89</v>
      </c>
      <c r="F116" s="48" t="s">
        <v>77</v>
      </c>
      <c r="G116" s="44">
        <v>290</v>
      </c>
      <c r="H116" s="45">
        <f>H117</f>
        <v>0</v>
      </c>
      <c r="I116" s="45">
        <f>I117</f>
        <v>0</v>
      </c>
      <c r="J116" s="45">
        <f>J117</f>
        <v>0</v>
      </c>
      <c r="K116" s="45">
        <f>K117</f>
        <v>0</v>
      </c>
      <c r="L116" s="45">
        <f t="shared" si="8"/>
        <v>0</v>
      </c>
    </row>
    <row r="117" spans="1:12" ht="12.75" hidden="1">
      <c r="A117" s="30" t="s">
        <v>78</v>
      </c>
      <c r="B117" s="49">
        <v>303</v>
      </c>
      <c r="C117" s="50" t="s">
        <v>54</v>
      </c>
      <c r="D117" s="50" t="s">
        <v>86</v>
      </c>
      <c r="E117" s="50" t="s">
        <v>89</v>
      </c>
      <c r="F117" s="51" t="s">
        <v>77</v>
      </c>
      <c r="G117" s="52">
        <v>290</v>
      </c>
      <c r="H117" s="53">
        <v>0</v>
      </c>
      <c r="I117" s="53"/>
      <c r="J117" s="82"/>
      <c r="K117" s="83"/>
      <c r="L117" s="53">
        <f t="shared" si="8"/>
        <v>0</v>
      </c>
    </row>
    <row r="118" spans="1:12" ht="12.75" hidden="1">
      <c r="A118" s="40" t="s">
        <v>16</v>
      </c>
      <c r="B118" s="47">
        <v>303</v>
      </c>
      <c r="C118" s="42" t="s">
        <v>54</v>
      </c>
      <c r="D118" s="42" t="s">
        <v>86</v>
      </c>
      <c r="E118" s="42" t="s">
        <v>89</v>
      </c>
      <c r="F118" s="48" t="s">
        <v>79</v>
      </c>
      <c r="G118" s="44">
        <v>290</v>
      </c>
      <c r="H118" s="45">
        <f>H119</f>
        <v>0</v>
      </c>
      <c r="I118" s="45">
        <f>I119</f>
        <v>0</v>
      </c>
      <c r="J118" s="45">
        <f>J119</f>
        <v>0</v>
      </c>
      <c r="K118" s="45">
        <f>K119</f>
        <v>0</v>
      </c>
      <c r="L118" s="45">
        <f t="shared" si="8"/>
        <v>0</v>
      </c>
    </row>
    <row r="119" spans="1:12" ht="12.75" hidden="1">
      <c r="A119" s="30" t="s">
        <v>78</v>
      </c>
      <c r="B119" s="49">
        <v>303</v>
      </c>
      <c r="C119" s="50" t="s">
        <v>54</v>
      </c>
      <c r="D119" s="50" t="s">
        <v>86</v>
      </c>
      <c r="E119" s="50" t="s">
        <v>89</v>
      </c>
      <c r="F119" s="51" t="s">
        <v>79</v>
      </c>
      <c r="G119" s="52">
        <v>290</v>
      </c>
      <c r="H119" s="53">
        <v>0</v>
      </c>
      <c r="I119" s="53">
        <v>0</v>
      </c>
      <c r="J119" s="53">
        <v>0</v>
      </c>
      <c r="K119" s="53">
        <v>0</v>
      </c>
      <c r="L119" s="53">
        <f t="shared" si="8"/>
        <v>0</v>
      </c>
    </row>
    <row r="120" spans="1:12" ht="12.75" hidden="1">
      <c r="A120" s="40" t="s">
        <v>17</v>
      </c>
      <c r="B120" s="47">
        <v>303</v>
      </c>
      <c r="C120" s="42" t="s">
        <v>54</v>
      </c>
      <c r="D120" s="42" t="s">
        <v>86</v>
      </c>
      <c r="E120" s="42" t="s">
        <v>89</v>
      </c>
      <c r="F120" s="48" t="s">
        <v>80</v>
      </c>
      <c r="G120" s="44">
        <v>290</v>
      </c>
      <c r="H120" s="45">
        <f>H121</f>
        <v>0</v>
      </c>
      <c r="I120" s="45">
        <f>I121</f>
        <v>0</v>
      </c>
      <c r="J120" s="45">
        <f>J121</f>
        <v>0</v>
      </c>
      <c r="K120" s="45">
        <f>K121</f>
        <v>0</v>
      </c>
      <c r="L120" s="45">
        <f t="shared" si="8"/>
        <v>0</v>
      </c>
    </row>
    <row r="121" spans="1:12" ht="12.75" hidden="1">
      <c r="A121" s="30" t="s">
        <v>78</v>
      </c>
      <c r="B121" s="49">
        <v>303</v>
      </c>
      <c r="C121" s="50" t="s">
        <v>54</v>
      </c>
      <c r="D121" s="50" t="s">
        <v>86</v>
      </c>
      <c r="E121" s="50" t="s">
        <v>89</v>
      </c>
      <c r="F121" s="51" t="s">
        <v>80</v>
      </c>
      <c r="G121" s="52">
        <v>290</v>
      </c>
      <c r="H121" s="53">
        <v>0</v>
      </c>
      <c r="I121" s="53">
        <v>0</v>
      </c>
      <c r="J121" s="53">
        <v>0</v>
      </c>
      <c r="K121" s="53">
        <v>0</v>
      </c>
      <c r="L121" s="53">
        <f t="shared" si="8"/>
        <v>0</v>
      </c>
    </row>
    <row r="122" spans="1:12" ht="12.75">
      <c r="A122" s="31" t="s">
        <v>27</v>
      </c>
      <c r="B122" s="32">
        <v>303</v>
      </c>
      <c r="C122" s="33" t="s">
        <v>58</v>
      </c>
      <c r="D122" s="33" t="s">
        <v>55</v>
      </c>
      <c r="E122" s="33" t="s">
        <v>56</v>
      </c>
      <c r="F122" s="34" t="s">
        <v>57</v>
      </c>
      <c r="G122" s="35">
        <v>0</v>
      </c>
      <c r="H122" s="36">
        <f>H123</f>
        <v>25811.12</v>
      </c>
      <c r="I122" s="36">
        <f aca="true" t="shared" si="9" ref="I122:K123">I123</f>
        <v>38305.53</v>
      </c>
      <c r="J122" s="36">
        <f t="shared" si="9"/>
        <v>36456</v>
      </c>
      <c r="K122" s="36">
        <f t="shared" si="9"/>
        <v>66690.35</v>
      </c>
      <c r="L122" s="36">
        <f t="shared" si="8"/>
        <v>167263</v>
      </c>
    </row>
    <row r="123" spans="1:12" ht="12.75">
      <c r="A123" s="70" t="s">
        <v>28</v>
      </c>
      <c r="B123" s="71">
        <v>303</v>
      </c>
      <c r="C123" s="72" t="s">
        <v>58</v>
      </c>
      <c r="D123" s="72" t="s">
        <v>65</v>
      </c>
      <c r="E123" s="72" t="s">
        <v>56</v>
      </c>
      <c r="F123" s="73" t="s">
        <v>57</v>
      </c>
      <c r="G123" s="74">
        <v>0</v>
      </c>
      <c r="H123" s="75">
        <f>H124</f>
        <v>25811.12</v>
      </c>
      <c r="I123" s="75">
        <f t="shared" si="9"/>
        <v>38305.53</v>
      </c>
      <c r="J123" s="75">
        <f t="shared" si="9"/>
        <v>36456</v>
      </c>
      <c r="K123" s="75">
        <f t="shared" si="9"/>
        <v>66690.35</v>
      </c>
      <c r="L123" s="75">
        <f t="shared" si="8"/>
        <v>167263</v>
      </c>
    </row>
    <row r="124" spans="1:12" ht="26.25">
      <c r="A124" s="61" t="s">
        <v>29</v>
      </c>
      <c r="B124" s="68">
        <v>303</v>
      </c>
      <c r="C124" s="63" t="s">
        <v>58</v>
      </c>
      <c r="D124" s="63" t="s">
        <v>65</v>
      </c>
      <c r="E124" s="63" t="s">
        <v>92</v>
      </c>
      <c r="F124" s="69" t="s">
        <v>57</v>
      </c>
      <c r="G124" s="65">
        <v>0</v>
      </c>
      <c r="H124" s="66">
        <f>H125+H127+H129</f>
        <v>25811.12</v>
      </c>
      <c r="I124" s="66">
        <f>I125+I127+I129</f>
        <v>38305.53</v>
      </c>
      <c r="J124" s="66">
        <f>J125+J127+J129</f>
        <v>36456</v>
      </c>
      <c r="K124" s="66">
        <f>K125+K127+K129</f>
        <v>66690.35</v>
      </c>
      <c r="L124" s="66">
        <f t="shared" si="8"/>
        <v>167263</v>
      </c>
    </row>
    <row r="125" spans="1:12" ht="15" customHeight="1">
      <c r="A125" s="40" t="s">
        <v>7</v>
      </c>
      <c r="B125" s="47">
        <v>303</v>
      </c>
      <c r="C125" s="42" t="s">
        <v>58</v>
      </c>
      <c r="D125" s="42" t="s">
        <v>65</v>
      </c>
      <c r="E125" s="42" t="s">
        <v>92</v>
      </c>
      <c r="F125" s="48" t="s">
        <v>60</v>
      </c>
      <c r="G125" s="44">
        <v>0</v>
      </c>
      <c r="H125" s="45">
        <f>H126</f>
        <v>19824.23</v>
      </c>
      <c r="I125" s="45">
        <f>I126</f>
        <v>29901.04</v>
      </c>
      <c r="J125" s="45">
        <f>J126</f>
        <v>28000</v>
      </c>
      <c r="K125" s="45">
        <f>K126</f>
        <v>34274.73</v>
      </c>
      <c r="L125" s="45">
        <f t="shared" si="8"/>
        <v>112000</v>
      </c>
    </row>
    <row r="126" spans="1:12" ht="15" customHeight="1">
      <c r="A126" s="30" t="s">
        <v>7</v>
      </c>
      <c r="B126" s="49">
        <v>303</v>
      </c>
      <c r="C126" s="50" t="s">
        <v>58</v>
      </c>
      <c r="D126" s="50" t="s">
        <v>65</v>
      </c>
      <c r="E126" s="50" t="s">
        <v>92</v>
      </c>
      <c r="F126" s="51" t="s">
        <v>60</v>
      </c>
      <c r="G126" s="52">
        <v>0</v>
      </c>
      <c r="H126" s="53">
        <v>19824.23</v>
      </c>
      <c r="I126" s="53">
        <v>29901.04</v>
      </c>
      <c r="J126" s="53">
        <v>28000</v>
      </c>
      <c r="K126" s="53">
        <v>34274.73</v>
      </c>
      <c r="L126" s="53">
        <f t="shared" si="8"/>
        <v>112000</v>
      </c>
    </row>
    <row r="127" spans="1:12" ht="43.5" customHeight="1">
      <c r="A127" s="40" t="s">
        <v>8</v>
      </c>
      <c r="B127" s="47">
        <v>303</v>
      </c>
      <c r="C127" s="42" t="s">
        <v>58</v>
      </c>
      <c r="D127" s="42" t="s">
        <v>65</v>
      </c>
      <c r="E127" s="42" t="s">
        <v>92</v>
      </c>
      <c r="F127" s="48" t="s">
        <v>61</v>
      </c>
      <c r="G127" s="44">
        <v>0</v>
      </c>
      <c r="H127" s="45">
        <f>H128</f>
        <v>5986.89</v>
      </c>
      <c r="I127" s="45">
        <f>I128</f>
        <v>8404.49</v>
      </c>
      <c r="J127" s="45">
        <f>J128</f>
        <v>8456</v>
      </c>
      <c r="K127" s="45">
        <f>K128</f>
        <v>10976.62</v>
      </c>
      <c r="L127" s="45">
        <f t="shared" si="8"/>
        <v>33824</v>
      </c>
    </row>
    <row r="128" spans="1:12" ht="45" customHeight="1">
      <c r="A128" s="30" t="s">
        <v>8</v>
      </c>
      <c r="B128" s="49">
        <v>303</v>
      </c>
      <c r="C128" s="50" t="s">
        <v>58</v>
      </c>
      <c r="D128" s="50" t="s">
        <v>65</v>
      </c>
      <c r="E128" s="50" t="s">
        <v>92</v>
      </c>
      <c r="F128" s="51" t="s">
        <v>61</v>
      </c>
      <c r="G128" s="52">
        <v>0</v>
      </c>
      <c r="H128" s="53">
        <v>5986.89</v>
      </c>
      <c r="I128" s="53">
        <v>8404.49</v>
      </c>
      <c r="J128" s="53">
        <v>8456</v>
      </c>
      <c r="K128" s="53">
        <v>10976.62</v>
      </c>
      <c r="L128" s="53">
        <f t="shared" si="8"/>
        <v>33824</v>
      </c>
    </row>
    <row r="129" spans="1:12" ht="31.5" customHeight="1">
      <c r="A129" s="40" t="s">
        <v>12</v>
      </c>
      <c r="B129" s="47">
        <v>303</v>
      </c>
      <c r="C129" s="42" t="s">
        <v>58</v>
      </c>
      <c r="D129" s="42" t="s">
        <v>65</v>
      </c>
      <c r="E129" s="42" t="s">
        <v>92</v>
      </c>
      <c r="F129" s="48" t="s">
        <v>67</v>
      </c>
      <c r="G129" s="44">
        <v>0</v>
      </c>
      <c r="H129" s="45">
        <f>H131</f>
        <v>0</v>
      </c>
      <c r="I129" s="45">
        <f>I131</f>
        <v>0</v>
      </c>
      <c r="J129" s="45">
        <f>J131</f>
        <v>0</v>
      </c>
      <c r="K129" s="45">
        <f>K130+K131</f>
        <v>21439</v>
      </c>
      <c r="L129" s="45">
        <f t="shared" si="8"/>
        <v>21439</v>
      </c>
    </row>
    <row r="130" spans="1:12" ht="20.25" customHeight="1">
      <c r="A130" s="110" t="s">
        <v>12</v>
      </c>
      <c r="B130" s="49">
        <v>303</v>
      </c>
      <c r="C130" s="50" t="s">
        <v>58</v>
      </c>
      <c r="D130" s="50" t="s">
        <v>65</v>
      </c>
      <c r="E130" s="50" t="s">
        <v>92</v>
      </c>
      <c r="F130" s="51" t="s">
        <v>67</v>
      </c>
      <c r="G130" s="52">
        <v>0</v>
      </c>
      <c r="H130" s="53">
        <v>0</v>
      </c>
      <c r="I130" s="53">
        <v>0</v>
      </c>
      <c r="J130" s="53">
        <v>0</v>
      </c>
      <c r="K130" s="53">
        <v>21439</v>
      </c>
      <c r="L130" s="53">
        <f t="shared" si="8"/>
        <v>21439</v>
      </c>
    </row>
    <row r="131" spans="1:12" ht="20.25" customHeight="1" hidden="1">
      <c r="A131" s="30" t="s">
        <v>109</v>
      </c>
      <c r="B131" s="49">
        <v>303</v>
      </c>
      <c r="C131" s="50" t="s">
        <v>58</v>
      </c>
      <c r="D131" s="50" t="s">
        <v>65</v>
      </c>
      <c r="E131" s="50" t="s">
        <v>92</v>
      </c>
      <c r="F131" s="51" t="s">
        <v>67</v>
      </c>
      <c r="G131" s="52">
        <v>346</v>
      </c>
      <c r="H131" s="53">
        <v>0</v>
      </c>
      <c r="I131" s="53">
        <v>0</v>
      </c>
      <c r="J131" s="53">
        <v>0</v>
      </c>
      <c r="K131" s="83">
        <v>0</v>
      </c>
      <c r="L131" s="53">
        <f t="shared" si="8"/>
        <v>0</v>
      </c>
    </row>
    <row r="132" spans="1:12" ht="15" customHeight="1">
      <c r="A132" s="31" t="s">
        <v>113</v>
      </c>
      <c r="B132" s="32">
        <v>303</v>
      </c>
      <c r="C132" s="33" t="s">
        <v>69</v>
      </c>
      <c r="D132" s="33" t="s">
        <v>55</v>
      </c>
      <c r="E132" s="33" t="s">
        <v>56</v>
      </c>
      <c r="F132" s="34" t="s">
        <v>57</v>
      </c>
      <c r="G132" s="35">
        <v>0</v>
      </c>
      <c r="H132" s="36">
        <f>H133</f>
        <v>177988</v>
      </c>
      <c r="I132" s="36">
        <f>I133</f>
        <v>0</v>
      </c>
      <c r="J132" s="36">
        <f>J133</f>
        <v>0</v>
      </c>
      <c r="K132" s="36">
        <f>K133</f>
        <v>122012</v>
      </c>
      <c r="L132" s="36">
        <f t="shared" si="8"/>
        <v>300000</v>
      </c>
    </row>
    <row r="133" spans="1:12" ht="24.75" customHeight="1">
      <c r="A133" s="70" t="s">
        <v>115</v>
      </c>
      <c r="B133" s="71">
        <v>303</v>
      </c>
      <c r="C133" s="72" t="s">
        <v>69</v>
      </c>
      <c r="D133" s="72" t="s">
        <v>112</v>
      </c>
      <c r="E133" s="72" t="s">
        <v>56</v>
      </c>
      <c r="F133" s="73" t="s">
        <v>57</v>
      </c>
      <c r="G133" s="74">
        <v>0</v>
      </c>
      <c r="H133" s="75">
        <f>H134+H143</f>
        <v>177988</v>
      </c>
      <c r="I133" s="75">
        <f>I134+I143</f>
        <v>0</v>
      </c>
      <c r="J133" s="75">
        <f>J134+J143</f>
        <v>0</v>
      </c>
      <c r="K133" s="75">
        <f>K134+K143</f>
        <v>122012</v>
      </c>
      <c r="L133" s="75">
        <f t="shared" si="8"/>
        <v>300000</v>
      </c>
    </row>
    <row r="134" spans="1:12" ht="17.25" customHeight="1">
      <c r="A134" s="61" t="s">
        <v>116</v>
      </c>
      <c r="B134" s="68">
        <v>303</v>
      </c>
      <c r="C134" s="63" t="s">
        <v>69</v>
      </c>
      <c r="D134" s="63" t="s">
        <v>112</v>
      </c>
      <c r="E134" s="63" t="s">
        <v>114</v>
      </c>
      <c r="F134" s="69" t="s">
        <v>57</v>
      </c>
      <c r="G134" s="65">
        <v>0</v>
      </c>
      <c r="H134" s="66">
        <f>H135</f>
        <v>177988</v>
      </c>
      <c r="I134" s="66">
        <f>I135</f>
        <v>0</v>
      </c>
      <c r="J134" s="66">
        <f>J135</f>
        <v>0</v>
      </c>
      <c r="K134" s="66">
        <f>K135</f>
        <v>122012</v>
      </c>
      <c r="L134" s="66">
        <f>L135</f>
        <v>300000</v>
      </c>
    </row>
    <row r="135" spans="1:12" ht="18.75" customHeight="1">
      <c r="A135" s="40" t="s">
        <v>12</v>
      </c>
      <c r="B135" s="47">
        <v>303</v>
      </c>
      <c r="C135" s="42" t="s">
        <v>69</v>
      </c>
      <c r="D135" s="42" t="s">
        <v>112</v>
      </c>
      <c r="E135" s="42" t="s">
        <v>114</v>
      </c>
      <c r="F135" s="48" t="s">
        <v>67</v>
      </c>
      <c r="G135" s="44">
        <v>0</v>
      </c>
      <c r="H135" s="45">
        <f>H140+H141+H142</f>
        <v>177988</v>
      </c>
      <c r="I135" s="45">
        <f>I140+I141+I142</f>
        <v>0</v>
      </c>
      <c r="J135" s="45">
        <f>J140+J141+J142</f>
        <v>0</v>
      </c>
      <c r="K135" s="45">
        <f>K140+K141+K142</f>
        <v>122012</v>
      </c>
      <c r="L135" s="141">
        <f t="shared" si="8"/>
        <v>300000</v>
      </c>
    </row>
    <row r="136" spans="1:12" ht="16.5" customHeight="1" hidden="1">
      <c r="A136" s="30"/>
      <c r="B136" s="49"/>
      <c r="C136" s="50"/>
      <c r="D136" s="50"/>
      <c r="E136" s="50"/>
      <c r="F136" s="51"/>
      <c r="G136" s="52"/>
      <c r="H136" s="53"/>
      <c r="I136" s="53"/>
      <c r="J136" s="53"/>
      <c r="K136" s="53"/>
      <c r="L136" s="53"/>
    </row>
    <row r="137" spans="1:12" ht="16.5" customHeight="1" hidden="1">
      <c r="A137" s="40"/>
      <c r="B137" s="47"/>
      <c r="C137" s="42"/>
      <c r="D137" s="42"/>
      <c r="E137" s="42"/>
      <c r="F137" s="48"/>
      <c r="G137" s="44"/>
      <c r="H137" s="45"/>
      <c r="I137" s="45"/>
      <c r="J137" s="45"/>
      <c r="K137" s="45"/>
      <c r="L137" s="45"/>
    </row>
    <row r="138" spans="1:12" ht="1.5" customHeight="1" hidden="1">
      <c r="A138" s="30"/>
      <c r="B138" s="49"/>
      <c r="C138" s="50"/>
      <c r="D138" s="50"/>
      <c r="E138" s="50"/>
      <c r="F138" s="51"/>
      <c r="G138" s="52"/>
      <c r="H138" s="53"/>
      <c r="I138" s="53"/>
      <c r="J138" s="53"/>
      <c r="K138" s="53"/>
      <c r="L138" s="53"/>
    </row>
    <row r="139" spans="1:12" ht="0.75" customHeight="1" hidden="1">
      <c r="A139" s="40"/>
      <c r="B139" s="47"/>
      <c r="C139" s="42"/>
      <c r="D139" s="42"/>
      <c r="E139" s="42"/>
      <c r="F139" s="48"/>
      <c r="G139" s="44"/>
      <c r="H139" s="45"/>
      <c r="I139" s="45"/>
      <c r="J139" s="45"/>
      <c r="K139" s="45"/>
      <c r="L139" s="45"/>
    </row>
    <row r="140" spans="1:12" ht="20.25" customHeight="1">
      <c r="A140" s="30" t="s">
        <v>12</v>
      </c>
      <c r="B140" s="49">
        <v>303</v>
      </c>
      <c r="C140" s="50" t="s">
        <v>69</v>
      </c>
      <c r="D140" s="50" t="s">
        <v>112</v>
      </c>
      <c r="E140" s="50" t="s">
        <v>114</v>
      </c>
      <c r="F140" s="51" t="s">
        <v>67</v>
      </c>
      <c r="G140" s="52">
        <v>0</v>
      </c>
      <c r="H140" s="53">
        <v>177988</v>
      </c>
      <c r="I140" s="53"/>
      <c r="J140" s="82">
        <v>0</v>
      </c>
      <c r="K140" s="53">
        <v>122012</v>
      </c>
      <c r="L140" s="53">
        <f t="shared" si="8"/>
        <v>300000</v>
      </c>
    </row>
    <row r="141" spans="1:12" ht="13.5" customHeight="1" hidden="1">
      <c r="A141" s="30" t="s">
        <v>90</v>
      </c>
      <c r="B141" s="49">
        <v>303</v>
      </c>
      <c r="C141" s="50" t="s">
        <v>69</v>
      </c>
      <c r="D141" s="50" t="s">
        <v>112</v>
      </c>
      <c r="E141" s="50" t="s">
        <v>114</v>
      </c>
      <c r="F141" s="51" t="s">
        <v>67</v>
      </c>
      <c r="G141" s="52">
        <v>225</v>
      </c>
      <c r="H141" s="53">
        <v>0</v>
      </c>
      <c r="I141" s="53">
        <v>0</v>
      </c>
      <c r="J141" s="82"/>
      <c r="K141" s="53">
        <v>0</v>
      </c>
      <c r="L141" s="53">
        <f t="shared" si="8"/>
        <v>0</v>
      </c>
    </row>
    <row r="142" spans="1:12" ht="19.5" customHeight="1" hidden="1">
      <c r="A142" s="110" t="s">
        <v>144</v>
      </c>
      <c r="B142" s="49">
        <v>303</v>
      </c>
      <c r="C142" s="50" t="s">
        <v>69</v>
      </c>
      <c r="D142" s="50" t="s">
        <v>112</v>
      </c>
      <c r="E142" s="50" t="s">
        <v>114</v>
      </c>
      <c r="F142" s="51" t="s">
        <v>67</v>
      </c>
      <c r="G142" s="52">
        <v>344</v>
      </c>
      <c r="H142" s="53">
        <v>0</v>
      </c>
      <c r="I142" s="53">
        <v>0</v>
      </c>
      <c r="J142" s="82">
        <v>0</v>
      </c>
      <c r="K142" s="83">
        <v>0</v>
      </c>
      <c r="L142" s="53">
        <f t="shared" si="8"/>
        <v>0</v>
      </c>
    </row>
    <row r="143" spans="1:12" ht="12.75" hidden="1">
      <c r="A143" s="61"/>
      <c r="B143" s="68"/>
      <c r="C143" s="63"/>
      <c r="D143" s="63"/>
      <c r="E143" s="63"/>
      <c r="F143" s="69"/>
      <c r="G143" s="65"/>
      <c r="H143" s="66"/>
      <c r="I143" s="66"/>
      <c r="J143" s="66"/>
      <c r="K143" s="66"/>
      <c r="L143" s="66"/>
    </row>
    <row r="144" spans="1:12" ht="12.75" hidden="1">
      <c r="A144" s="40"/>
      <c r="B144" s="47"/>
      <c r="C144" s="42"/>
      <c r="D144" s="42"/>
      <c r="E144" s="42"/>
      <c r="F144" s="48"/>
      <c r="G144" s="44"/>
      <c r="H144" s="45"/>
      <c r="I144" s="45"/>
      <c r="J144" s="45"/>
      <c r="K144" s="45"/>
      <c r="L144" s="45"/>
    </row>
    <row r="145" spans="1:12" ht="12.75" hidden="1">
      <c r="A145" s="30"/>
      <c r="B145" s="49"/>
      <c r="C145" s="50"/>
      <c r="D145" s="50"/>
      <c r="E145" s="50"/>
      <c r="F145" s="51"/>
      <c r="G145" s="52"/>
      <c r="H145" s="53"/>
      <c r="I145" s="53"/>
      <c r="J145" s="82"/>
      <c r="K145" s="83"/>
      <c r="L145" s="53"/>
    </row>
    <row r="146" spans="1:12" ht="12.75" hidden="1">
      <c r="A146" s="40"/>
      <c r="B146" s="47"/>
      <c r="C146" s="42"/>
      <c r="D146" s="42"/>
      <c r="E146" s="42"/>
      <c r="F146" s="48"/>
      <c r="G146" s="44"/>
      <c r="H146" s="45"/>
      <c r="I146" s="45"/>
      <c r="J146" s="45"/>
      <c r="K146" s="45"/>
      <c r="L146" s="45"/>
    </row>
    <row r="147" spans="1:12" ht="12.75" hidden="1">
      <c r="A147" s="30"/>
      <c r="B147" s="49"/>
      <c r="C147" s="50"/>
      <c r="D147" s="50"/>
      <c r="E147" s="50"/>
      <c r="F147" s="51"/>
      <c r="G147" s="52"/>
      <c r="H147" s="53"/>
      <c r="I147" s="53"/>
      <c r="J147" s="82"/>
      <c r="K147" s="83"/>
      <c r="L147" s="53"/>
    </row>
    <row r="148" spans="1:12" ht="12.75">
      <c r="A148" s="31" t="s">
        <v>30</v>
      </c>
      <c r="B148" s="32">
        <v>303</v>
      </c>
      <c r="C148" s="33" t="s">
        <v>93</v>
      </c>
      <c r="D148" s="33" t="s">
        <v>55</v>
      </c>
      <c r="E148" s="33" t="s">
        <v>56</v>
      </c>
      <c r="F148" s="34" t="s">
        <v>57</v>
      </c>
      <c r="G148" s="35">
        <v>0</v>
      </c>
      <c r="H148" s="36">
        <f>H149+H159</f>
        <v>146196.74</v>
      </c>
      <c r="I148" s="36">
        <f>I149+I159</f>
        <v>54281.79</v>
      </c>
      <c r="J148" s="36">
        <f>J149+J159</f>
        <v>104718.21</v>
      </c>
      <c r="K148" s="36">
        <f>K149+K159</f>
        <v>130157.26</v>
      </c>
      <c r="L148" s="36">
        <f t="shared" si="8"/>
        <v>435354</v>
      </c>
    </row>
    <row r="149" spans="1:12" ht="12.75">
      <c r="A149" s="70" t="s">
        <v>31</v>
      </c>
      <c r="B149" s="71">
        <v>303</v>
      </c>
      <c r="C149" s="72" t="s">
        <v>93</v>
      </c>
      <c r="D149" s="72" t="s">
        <v>58</v>
      </c>
      <c r="E149" s="72" t="s">
        <v>56</v>
      </c>
      <c r="F149" s="73" t="s">
        <v>57</v>
      </c>
      <c r="G149" s="74">
        <v>0</v>
      </c>
      <c r="H149" s="75">
        <f>H150+H153+H156</f>
        <v>146196.74</v>
      </c>
      <c r="I149" s="75">
        <f>I150+I153+I156</f>
        <v>0</v>
      </c>
      <c r="J149" s="75">
        <f>J150+J153+J156</f>
        <v>0</v>
      </c>
      <c r="K149" s="75">
        <f>K150+K153+K156</f>
        <v>130157.26</v>
      </c>
      <c r="L149" s="75">
        <f t="shared" si="8"/>
        <v>276354</v>
      </c>
    </row>
    <row r="150" spans="1:12" ht="52.5">
      <c r="A150" s="61" t="s">
        <v>32</v>
      </c>
      <c r="B150" s="68">
        <v>303</v>
      </c>
      <c r="C150" s="63" t="s">
        <v>93</v>
      </c>
      <c r="D150" s="63" t="s">
        <v>58</v>
      </c>
      <c r="E150" s="63" t="s">
        <v>94</v>
      </c>
      <c r="F150" s="69" t="s">
        <v>57</v>
      </c>
      <c r="G150" s="65">
        <v>0</v>
      </c>
      <c r="H150" s="66">
        <f aca="true" t="shared" si="10" ref="H150:K151">H151</f>
        <v>0</v>
      </c>
      <c r="I150" s="66">
        <f t="shared" si="10"/>
        <v>0</v>
      </c>
      <c r="J150" s="66">
        <f t="shared" si="10"/>
        <v>0</v>
      </c>
      <c r="K150" s="66">
        <f t="shared" si="10"/>
        <v>1000</v>
      </c>
      <c r="L150" s="66">
        <f t="shared" si="8"/>
        <v>1000</v>
      </c>
    </row>
    <row r="151" spans="1:12" ht="26.25">
      <c r="A151" s="40" t="s">
        <v>157</v>
      </c>
      <c r="B151" s="47">
        <v>303</v>
      </c>
      <c r="C151" s="42" t="s">
        <v>93</v>
      </c>
      <c r="D151" s="42" t="s">
        <v>58</v>
      </c>
      <c r="E151" s="42" t="s">
        <v>94</v>
      </c>
      <c r="F151" s="48" t="s">
        <v>156</v>
      </c>
      <c r="G151" s="44">
        <v>0</v>
      </c>
      <c r="H151" s="45">
        <f t="shared" si="10"/>
        <v>0</v>
      </c>
      <c r="I151" s="45">
        <f t="shared" si="10"/>
        <v>0</v>
      </c>
      <c r="J151" s="45">
        <f t="shared" si="10"/>
        <v>0</v>
      </c>
      <c r="K151" s="45">
        <f t="shared" si="10"/>
        <v>1000</v>
      </c>
      <c r="L151" s="45">
        <f t="shared" si="8"/>
        <v>1000</v>
      </c>
    </row>
    <row r="152" spans="1:12" ht="12.75">
      <c r="A152" s="30" t="s">
        <v>90</v>
      </c>
      <c r="B152" s="49">
        <v>303</v>
      </c>
      <c r="C152" s="50" t="s">
        <v>93</v>
      </c>
      <c r="D152" s="50" t="s">
        <v>58</v>
      </c>
      <c r="E152" s="50" t="s">
        <v>94</v>
      </c>
      <c r="F152" s="51" t="s">
        <v>67</v>
      </c>
      <c r="G152" s="52">
        <v>0</v>
      </c>
      <c r="H152" s="53"/>
      <c r="I152" s="53"/>
      <c r="J152" s="82"/>
      <c r="K152" s="83">
        <v>1000</v>
      </c>
      <c r="L152" s="53">
        <f t="shared" si="8"/>
        <v>1000</v>
      </c>
    </row>
    <row r="153" spans="1:12" ht="39">
      <c r="A153" s="61" t="s">
        <v>18</v>
      </c>
      <c r="B153" s="68">
        <v>303</v>
      </c>
      <c r="C153" s="63" t="s">
        <v>93</v>
      </c>
      <c r="D153" s="63" t="s">
        <v>58</v>
      </c>
      <c r="E153" s="63" t="s">
        <v>81</v>
      </c>
      <c r="F153" s="69" t="s">
        <v>57</v>
      </c>
      <c r="G153" s="65">
        <v>0</v>
      </c>
      <c r="H153" s="66">
        <f>H154</f>
        <v>144734.77</v>
      </c>
      <c r="I153" s="66">
        <f>I154</f>
        <v>0</v>
      </c>
      <c r="J153" s="66">
        <f>J158</f>
        <v>0</v>
      </c>
      <c r="K153" s="66">
        <f>K154</f>
        <v>127865.23</v>
      </c>
      <c r="L153" s="66">
        <f>K153+J153+I153+H153</f>
        <v>272600</v>
      </c>
    </row>
    <row r="154" spans="1:12" ht="26.25">
      <c r="A154" s="97" t="s">
        <v>157</v>
      </c>
      <c r="B154" s="96">
        <v>303</v>
      </c>
      <c r="C154" s="98" t="s">
        <v>93</v>
      </c>
      <c r="D154" s="98" t="s">
        <v>58</v>
      </c>
      <c r="E154" s="98" t="s">
        <v>81</v>
      </c>
      <c r="F154" s="99" t="s">
        <v>156</v>
      </c>
      <c r="G154" s="100">
        <v>0</v>
      </c>
      <c r="H154" s="45">
        <f>H155</f>
        <v>144734.77</v>
      </c>
      <c r="I154" s="45">
        <f>I155</f>
        <v>0</v>
      </c>
      <c r="J154" s="45">
        <f>J155</f>
        <v>0</v>
      </c>
      <c r="K154" s="45">
        <f>K155</f>
        <v>127865.23</v>
      </c>
      <c r="L154" s="45">
        <f t="shared" si="8"/>
        <v>272600</v>
      </c>
    </row>
    <row r="155" spans="1:12" ht="12.75">
      <c r="A155" s="30" t="s">
        <v>12</v>
      </c>
      <c r="B155" s="49">
        <v>303</v>
      </c>
      <c r="C155" s="50" t="s">
        <v>93</v>
      </c>
      <c r="D155" s="50" t="s">
        <v>58</v>
      </c>
      <c r="E155" s="50" t="s">
        <v>81</v>
      </c>
      <c r="F155" s="51" t="s">
        <v>67</v>
      </c>
      <c r="G155" s="52">
        <v>0</v>
      </c>
      <c r="H155" s="53">
        <v>144734.77</v>
      </c>
      <c r="I155" s="53"/>
      <c r="J155" s="82"/>
      <c r="K155" s="83">
        <v>127865.23</v>
      </c>
      <c r="L155" s="53">
        <f t="shared" si="8"/>
        <v>272600</v>
      </c>
    </row>
    <row r="156" spans="1:12" ht="52.5">
      <c r="A156" s="142" t="s">
        <v>19</v>
      </c>
      <c r="B156" s="126">
        <v>303</v>
      </c>
      <c r="C156" s="127" t="s">
        <v>93</v>
      </c>
      <c r="D156" s="127" t="s">
        <v>58</v>
      </c>
      <c r="E156" s="127" t="s">
        <v>82</v>
      </c>
      <c r="F156" s="128" t="s">
        <v>57</v>
      </c>
      <c r="G156" s="129">
        <v>0</v>
      </c>
      <c r="H156" s="66">
        <f aca="true" t="shared" si="11" ref="H156:K157">H157</f>
        <v>1461.97</v>
      </c>
      <c r="I156" s="66">
        <f t="shared" si="11"/>
        <v>0</v>
      </c>
      <c r="J156" s="66">
        <f t="shared" si="11"/>
        <v>0</v>
      </c>
      <c r="K156" s="66">
        <f t="shared" si="11"/>
        <v>1292.03</v>
      </c>
      <c r="L156" s="66">
        <f>K156+J156+I156+H156</f>
        <v>2754</v>
      </c>
    </row>
    <row r="157" spans="1:12" ht="26.25">
      <c r="A157" s="136" t="s">
        <v>157</v>
      </c>
      <c r="B157" s="137">
        <v>303</v>
      </c>
      <c r="C157" s="138" t="s">
        <v>93</v>
      </c>
      <c r="D157" s="138" t="s">
        <v>58</v>
      </c>
      <c r="E157" s="138" t="s">
        <v>82</v>
      </c>
      <c r="F157" s="139" t="s">
        <v>156</v>
      </c>
      <c r="G157" s="140">
        <v>0</v>
      </c>
      <c r="H157" s="45">
        <f t="shared" si="11"/>
        <v>1461.97</v>
      </c>
      <c r="I157" s="45">
        <f t="shared" si="11"/>
        <v>0</v>
      </c>
      <c r="J157" s="45">
        <f t="shared" si="11"/>
        <v>0</v>
      </c>
      <c r="K157" s="45">
        <f t="shared" si="11"/>
        <v>1292.03</v>
      </c>
      <c r="L157" s="45">
        <f t="shared" si="8"/>
        <v>2754</v>
      </c>
    </row>
    <row r="158" spans="1:12" ht="12.75">
      <c r="A158" s="30" t="s">
        <v>12</v>
      </c>
      <c r="B158" s="49">
        <v>303</v>
      </c>
      <c r="C158" s="50" t="s">
        <v>93</v>
      </c>
      <c r="D158" s="50" t="s">
        <v>58</v>
      </c>
      <c r="E158" s="50" t="s">
        <v>82</v>
      </c>
      <c r="F158" s="51" t="s">
        <v>67</v>
      </c>
      <c r="G158" s="52">
        <v>0</v>
      </c>
      <c r="H158" s="53">
        <v>1461.97</v>
      </c>
      <c r="I158" s="53">
        <v>0</v>
      </c>
      <c r="J158" s="82">
        <v>0</v>
      </c>
      <c r="K158" s="83">
        <v>1292.03</v>
      </c>
      <c r="L158" s="53">
        <f t="shared" si="8"/>
        <v>2754</v>
      </c>
    </row>
    <row r="159" spans="1:12" ht="12.75">
      <c r="A159" s="70" t="s">
        <v>33</v>
      </c>
      <c r="B159" s="106">
        <v>303</v>
      </c>
      <c r="C159" s="107" t="s">
        <v>93</v>
      </c>
      <c r="D159" s="107" t="s">
        <v>65</v>
      </c>
      <c r="E159" s="107" t="s">
        <v>56</v>
      </c>
      <c r="F159" s="108" t="s">
        <v>57</v>
      </c>
      <c r="G159" s="109">
        <v>0</v>
      </c>
      <c r="H159" s="75">
        <f>H160+H165</f>
        <v>0</v>
      </c>
      <c r="I159" s="75">
        <f>I160+I165</f>
        <v>54281.79</v>
      </c>
      <c r="J159" s="75">
        <f>J160+J165</f>
        <v>104718.21</v>
      </c>
      <c r="K159" s="75">
        <f>K160+K165</f>
        <v>0</v>
      </c>
      <c r="L159" s="75">
        <f t="shared" si="8"/>
        <v>159000</v>
      </c>
    </row>
    <row r="160" spans="1:12" ht="12.75">
      <c r="A160" s="61" t="s">
        <v>160</v>
      </c>
      <c r="B160" s="68">
        <v>303</v>
      </c>
      <c r="C160" s="63" t="s">
        <v>93</v>
      </c>
      <c r="D160" s="63" t="s">
        <v>65</v>
      </c>
      <c r="E160" s="63" t="s">
        <v>158</v>
      </c>
      <c r="F160" s="69" t="s">
        <v>57</v>
      </c>
      <c r="G160" s="65">
        <v>0</v>
      </c>
      <c r="H160" s="66">
        <f>H161</f>
        <v>0</v>
      </c>
      <c r="I160" s="66">
        <f>I161</f>
        <v>54281.79</v>
      </c>
      <c r="J160" s="66">
        <f>J161</f>
        <v>104718.21</v>
      </c>
      <c r="K160" s="66">
        <f>K161</f>
        <v>0</v>
      </c>
      <c r="L160" s="66">
        <f t="shared" si="8"/>
        <v>159000</v>
      </c>
    </row>
    <row r="161" spans="1:12" ht="12.75">
      <c r="A161" s="40" t="s">
        <v>160</v>
      </c>
      <c r="B161" s="47">
        <v>303</v>
      </c>
      <c r="C161" s="42" t="s">
        <v>93</v>
      </c>
      <c r="D161" s="42" t="s">
        <v>65</v>
      </c>
      <c r="E161" s="42" t="s">
        <v>159</v>
      </c>
      <c r="F161" s="48" t="s">
        <v>57</v>
      </c>
      <c r="G161" s="44">
        <v>0</v>
      </c>
      <c r="H161" s="45">
        <f>H162+H163+H164</f>
        <v>0</v>
      </c>
      <c r="I161" s="45">
        <f>I162+I163+I164</f>
        <v>54281.79</v>
      </c>
      <c r="J161" s="45">
        <f>J162+J163+J164</f>
        <v>104718.21</v>
      </c>
      <c r="K161" s="45">
        <f>K162+K163+K164</f>
        <v>0</v>
      </c>
      <c r="L161" s="45">
        <f t="shared" si="8"/>
        <v>159000</v>
      </c>
    </row>
    <row r="162" spans="1:12" ht="12.75" hidden="1">
      <c r="A162" s="30" t="s">
        <v>34</v>
      </c>
      <c r="B162" s="111">
        <v>303</v>
      </c>
      <c r="C162" s="112" t="s">
        <v>93</v>
      </c>
      <c r="D162" s="112" t="s">
        <v>65</v>
      </c>
      <c r="E162" s="112" t="s">
        <v>95</v>
      </c>
      <c r="F162" s="113" t="s">
        <v>67</v>
      </c>
      <c r="G162" s="114">
        <v>225</v>
      </c>
      <c r="H162" s="115">
        <v>0</v>
      </c>
      <c r="I162" s="115">
        <v>0</v>
      </c>
      <c r="J162" s="116">
        <v>0</v>
      </c>
      <c r="K162" s="115">
        <v>0</v>
      </c>
      <c r="L162" s="53">
        <f t="shared" si="8"/>
        <v>0</v>
      </c>
    </row>
    <row r="163" spans="1:12" ht="12.75">
      <c r="A163" s="30" t="s">
        <v>12</v>
      </c>
      <c r="B163" s="49">
        <v>303</v>
      </c>
      <c r="C163" s="50" t="s">
        <v>93</v>
      </c>
      <c r="D163" s="50" t="s">
        <v>65</v>
      </c>
      <c r="E163" s="50" t="s">
        <v>95</v>
      </c>
      <c r="F163" s="51" t="s">
        <v>67</v>
      </c>
      <c r="G163" s="52">
        <v>0</v>
      </c>
      <c r="H163" s="53">
        <v>0</v>
      </c>
      <c r="I163" s="115">
        <v>30000</v>
      </c>
      <c r="J163" s="115">
        <v>34000</v>
      </c>
      <c r="K163" s="83">
        <v>0</v>
      </c>
      <c r="L163" s="53">
        <f t="shared" si="8"/>
        <v>64000</v>
      </c>
    </row>
    <row r="164" spans="1:12" ht="12.75">
      <c r="A164" s="30" t="s">
        <v>12</v>
      </c>
      <c r="B164" s="49">
        <v>303</v>
      </c>
      <c r="C164" s="50" t="s">
        <v>93</v>
      </c>
      <c r="D164" s="50" t="s">
        <v>65</v>
      </c>
      <c r="E164" s="50" t="s">
        <v>138</v>
      </c>
      <c r="F164" s="51" t="s">
        <v>67</v>
      </c>
      <c r="G164" s="52">
        <v>0</v>
      </c>
      <c r="H164" s="53">
        <v>0</v>
      </c>
      <c r="I164" s="53">
        <v>24281.79</v>
      </c>
      <c r="J164" s="82">
        <v>70718.21</v>
      </c>
      <c r="K164" s="83">
        <v>0</v>
      </c>
      <c r="L164" s="53">
        <f t="shared" si="8"/>
        <v>95000</v>
      </c>
    </row>
    <row r="165" spans="1:12" ht="39" hidden="1">
      <c r="A165" s="61" t="s">
        <v>129</v>
      </c>
      <c r="B165" s="68">
        <v>303</v>
      </c>
      <c r="C165" s="63" t="s">
        <v>93</v>
      </c>
      <c r="D165" s="63" t="s">
        <v>65</v>
      </c>
      <c r="E165" s="63" t="s">
        <v>131</v>
      </c>
      <c r="F165" s="69" t="s">
        <v>57</v>
      </c>
      <c r="G165" s="65">
        <v>0</v>
      </c>
      <c r="H165" s="66">
        <f>H166</f>
        <v>0</v>
      </c>
      <c r="I165" s="66">
        <f>I166</f>
        <v>0</v>
      </c>
      <c r="J165" s="66">
        <f>J166</f>
        <v>0</v>
      </c>
      <c r="K165" s="66">
        <f>K166</f>
        <v>0</v>
      </c>
      <c r="L165" s="66">
        <f t="shared" si="8"/>
        <v>0</v>
      </c>
    </row>
    <row r="166" spans="1:12" ht="26.25" hidden="1">
      <c r="A166" s="40" t="s">
        <v>130</v>
      </c>
      <c r="B166" s="47">
        <v>303</v>
      </c>
      <c r="C166" s="42" t="s">
        <v>93</v>
      </c>
      <c r="D166" s="42" t="s">
        <v>65</v>
      </c>
      <c r="E166" s="42" t="s">
        <v>131</v>
      </c>
      <c r="F166" s="48" t="s">
        <v>128</v>
      </c>
      <c r="G166" s="44">
        <v>0</v>
      </c>
      <c r="H166" s="45">
        <f>H167+H168+H169</f>
        <v>0</v>
      </c>
      <c r="I166" s="45">
        <f>I167+I168+I169</f>
        <v>0</v>
      </c>
      <c r="J166" s="45">
        <f>J167+J168+J169</f>
        <v>0</v>
      </c>
      <c r="K166" s="45">
        <f>K167+K168+K169</f>
        <v>0</v>
      </c>
      <c r="L166" s="45">
        <f>L167+L168+L169</f>
        <v>0</v>
      </c>
    </row>
    <row r="167" spans="1:12" ht="12.75" hidden="1">
      <c r="A167" s="30" t="s">
        <v>110</v>
      </c>
      <c r="B167" s="86">
        <v>303</v>
      </c>
      <c r="C167" s="87" t="s">
        <v>93</v>
      </c>
      <c r="D167" s="87" t="s">
        <v>65</v>
      </c>
      <c r="E167" s="87" t="s">
        <v>131</v>
      </c>
      <c r="F167" s="88" t="s">
        <v>128</v>
      </c>
      <c r="G167" s="52">
        <v>310</v>
      </c>
      <c r="H167" s="53">
        <v>0</v>
      </c>
      <c r="I167" s="53">
        <v>0</v>
      </c>
      <c r="J167" s="53">
        <v>0</v>
      </c>
      <c r="K167" s="83">
        <v>0</v>
      </c>
      <c r="L167" s="53">
        <f t="shared" si="8"/>
        <v>0</v>
      </c>
    </row>
    <row r="168" spans="1:12" ht="12.75" hidden="1">
      <c r="A168" s="85"/>
      <c r="B168" s="86"/>
      <c r="C168" s="87"/>
      <c r="D168" s="87"/>
      <c r="E168" s="87"/>
      <c r="F168" s="88"/>
      <c r="G168" s="52"/>
      <c r="H168" s="53"/>
      <c r="I168" s="53"/>
      <c r="J168" s="53"/>
      <c r="K168" s="103"/>
      <c r="L168" s="53"/>
    </row>
    <row r="169" spans="1:12" ht="12.75" hidden="1">
      <c r="A169" s="102"/>
      <c r="B169" s="86"/>
      <c r="C169" s="87"/>
      <c r="D169" s="87"/>
      <c r="E169" s="87"/>
      <c r="F169" s="88"/>
      <c r="G169" s="52"/>
      <c r="H169" s="53"/>
      <c r="I169" s="53"/>
      <c r="J169" s="53"/>
      <c r="K169" s="103"/>
      <c r="L169" s="53"/>
    </row>
    <row r="170" spans="1:12" ht="12.75" hidden="1">
      <c r="A170" s="31" t="s">
        <v>35</v>
      </c>
      <c r="B170" s="32">
        <v>303</v>
      </c>
      <c r="C170" s="33" t="s">
        <v>96</v>
      </c>
      <c r="D170" s="33" t="s">
        <v>55</v>
      </c>
      <c r="E170" s="33" t="s">
        <v>56</v>
      </c>
      <c r="F170" s="34" t="s">
        <v>57</v>
      </c>
      <c r="G170" s="39">
        <v>0</v>
      </c>
      <c r="H170" s="84">
        <f>H171+H201</f>
        <v>300491.82</v>
      </c>
      <c r="I170" s="84">
        <f>I171+I201</f>
        <v>428442.11000000004</v>
      </c>
      <c r="J170" s="84">
        <f>J171+J201</f>
        <v>321987</v>
      </c>
      <c r="K170" s="84">
        <f>K171+K201</f>
        <v>239305.07</v>
      </c>
      <c r="L170" s="84">
        <f>L171+L201</f>
        <v>1290226.0000000002</v>
      </c>
    </row>
    <row r="171" spans="1:12" ht="12.75" hidden="1">
      <c r="A171" s="70" t="s">
        <v>36</v>
      </c>
      <c r="B171" s="71">
        <v>303</v>
      </c>
      <c r="C171" s="72" t="s">
        <v>96</v>
      </c>
      <c r="D171" s="72" t="s">
        <v>54</v>
      </c>
      <c r="E171" s="72" t="s">
        <v>56</v>
      </c>
      <c r="F171" s="73" t="s">
        <v>57</v>
      </c>
      <c r="G171" s="74">
        <v>0</v>
      </c>
      <c r="H171" s="75">
        <f>H172+H191+H195+H198+H186</f>
        <v>0</v>
      </c>
      <c r="I171" s="75">
        <f>I172+I191+I195+I198+I186</f>
        <v>0</v>
      </c>
      <c r="J171" s="75">
        <f>J172+J191+J195+J198+J186</f>
        <v>0</v>
      </c>
      <c r="K171" s="75">
        <f>K172+K191+K195+K198+K186</f>
        <v>0</v>
      </c>
      <c r="L171" s="75">
        <f>L172+L191+L195+L198+L186</f>
        <v>0</v>
      </c>
    </row>
    <row r="172" spans="1:12" ht="26.25" hidden="1">
      <c r="A172" s="61" t="s">
        <v>37</v>
      </c>
      <c r="B172" s="68">
        <v>303</v>
      </c>
      <c r="C172" s="63" t="s">
        <v>96</v>
      </c>
      <c r="D172" s="63" t="s">
        <v>54</v>
      </c>
      <c r="E172" s="63" t="s">
        <v>97</v>
      </c>
      <c r="F172" s="69" t="s">
        <v>57</v>
      </c>
      <c r="G172" s="65">
        <v>0</v>
      </c>
      <c r="H172" s="66">
        <f>H173+H180+H182+H184</f>
        <v>0</v>
      </c>
      <c r="I172" s="66">
        <f>I173+I180+I182+I184</f>
        <v>0</v>
      </c>
      <c r="J172" s="66">
        <f>J173+J180+J182+J184</f>
        <v>0</v>
      </c>
      <c r="K172" s="66">
        <f>K173+K180+K182+K184</f>
        <v>0</v>
      </c>
      <c r="L172" s="66">
        <f>L173+L180+L182+L184</f>
        <v>0</v>
      </c>
    </row>
    <row r="173" spans="1:12" ht="12.75" hidden="1">
      <c r="A173" s="40" t="s">
        <v>12</v>
      </c>
      <c r="B173" s="47">
        <v>303</v>
      </c>
      <c r="C173" s="42" t="s">
        <v>96</v>
      </c>
      <c r="D173" s="42" t="s">
        <v>54</v>
      </c>
      <c r="E173" s="42" t="s">
        <v>97</v>
      </c>
      <c r="F173" s="48" t="s">
        <v>67</v>
      </c>
      <c r="G173" s="44">
        <v>0</v>
      </c>
      <c r="H173" s="45">
        <f>H174+H175+H176+H177+H179+H178</f>
        <v>0</v>
      </c>
      <c r="I173" s="45">
        <f>I174+I175+I176+I177+I179+I178</f>
        <v>0</v>
      </c>
      <c r="J173" s="45">
        <f>J174+J175+J176+J177+J179+J178</f>
        <v>0</v>
      </c>
      <c r="K173" s="45">
        <f>K174+K175+K176+K177+K179+K178</f>
        <v>0</v>
      </c>
      <c r="L173" s="45">
        <f>L174+L175+L176+L177+L179+L178</f>
        <v>0</v>
      </c>
    </row>
    <row r="174" spans="1:12" ht="12.75" hidden="1">
      <c r="A174" s="110" t="s">
        <v>111</v>
      </c>
      <c r="B174" s="111">
        <v>303</v>
      </c>
      <c r="C174" s="112" t="s">
        <v>96</v>
      </c>
      <c r="D174" s="112" t="s">
        <v>54</v>
      </c>
      <c r="E174" s="112" t="s">
        <v>97</v>
      </c>
      <c r="F174" s="113" t="s">
        <v>67</v>
      </c>
      <c r="G174" s="114">
        <v>222</v>
      </c>
      <c r="H174" s="53">
        <v>0</v>
      </c>
      <c r="I174" s="53">
        <v>0</v>
      </c>
      <c r="J174" s="116">
        <v>0</v>
      </c>
      <c r="K174" s="53">
        <v>0</v>
      </c>
      <c r="L174" s="115">
        <f>H174+I174+J174+K174</f>
        <v>0</v>
      </c>
    </row>
    <row r="175" spans="1:12" ht="12.75" customHeight="1" hidden="1">
      <c r="A175" s="30" t="s">
        <v>70</v>
      </c>
      <c r="B175" s="49">
        <v>303</v>
      </c>
      <c r="C175" s="50" t="s">
        <v>96</v>
      </c>
      <c r="D175" s="50" t="s">
        <v>54</v>
      </c>
      <c r="E175" s="50" t="s">
        <v>97</v>
      </c>
      <c r="F175" s="51" t="s">
        <v>67</v>
      </c>
      <c r="G175" s="52">
        <v>223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</row>
    <row r="176" spans="1:12" ht="15" customHeight="1" hidden="1">
      <c r="A176" s="30" t="s">
        <v>90</v>
      </c>
      <c r="B176" s="49">
        <v>303</v>
      </c>
      <c r="C176" s="50" t="s">
        <v>96</v>
      </c>
      <c r="D176" s="50" t="s">
        <v>54</v>
      </c>
      <c r="E176" s="50" t="s">
        <v>97</v>
      </c>
      <c r="F176" s="51" t="s">
        <v>67</v>
      </c>
      <c r="G176" s="52">
        <v>225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</row>
    <row r="177" spans="1:12" ht="16.5" customHeight="1" hidden="1">
      <c r="A177" s="30" t="s">
        <v>117</v>
      </c>
      <c r="B177" s="49">
        <v>303</v>
      </c>
      <c r="C177" s="50" t="s">
        <v>96</v>
      </c>
      <c r="D177" s="50" t="s">
        <v>54</v>
      </c>
      <c r="E177" s="50" t="s">
        <v>97</v>
      </c>
      <c r="F177" s="51" t="s">
        <v>67</v>
      </c>
      <c r="G177" s="52">
        <v>226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</row>
    <row r="178" spans="1:12" ht="24" customHeight="1" hidden="1">
      <c r="A178" s="30" t="s">
        <v>110</v>
      </c>
      <c r="B178" s="49">
        <v>303</v>
      </c>
      <c r="C178" s="50" t="s">
        <v>96</v>
      </c>
      <c r="D178" s="50" t="s">
        <v>54</v>
      </c>
      <c r="E178" s="50" t="s">
        <v>97</v>
      </c>
      <c r="F178" s="51" t="s">
        <v>67</v>
      </c>
      <c r="G178" s="52">
        <v>310</v>
      </c>
      <c r="H178" s="53">
        <v>0</v>
      </c>
      <c r="I178" s="53">
        <v>0</v>
      </c>
      <c r="J178" s="53">
        <v>0</v>
      </c>
      <c r="K178" s="53">
        <v>0</v>
      </c>
      <c r="L178" s="53">
        <v>0</v>
      </c>
    </row>
    <row r="179" spans="1:12" ht="21.75" customHeight="1" hidden="1">
      <c r="A179" s="30" t="s">
        <v>68</v>
      </c>
      <c r="B179" s="49">
        <v>303</v>
      </c>
      <c r="C179" s="50" t="s">
        <v>96</v>
      </c>
      <c r="D179" s="50" t="s">
        <v>54</v>
      </c>
      <c r="E179" s="50" t="s">
        <v>97</v>
      </c>
      <c r="F179" s="51" t="s">
        <v>67</v>
      </c>
      <c r="G179" s="52">
        <v>340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</row>
    <row r="180" spans="1:12" ht="18.75" customHeight="1" hidden="1">
      <c r="A180" s="40" t="s">
        <v>14</v>
      </c>
      <c r="B180" s="47">
        <v>303</v>
      </c>
      <c r="C180" s="42" t="s">
        <v>96</v>
      </c>
      <c r="D180" s="42" t="s">
        <v>54</v>
      </c>
      <c r="E180" s="42" t="s">
        <v>97</v>
      </c>
      <c r="F180" s="48" t="s">
        <v>72</v>
      </c>
      <c r="G180" s="44"/>
      <c r="H180" s="45">
        <f>H181</f>
        <v>0</v>
      </c>
      <c r="I180" s="45">
        <f>I181</f>
        <v>0</v>
      </c>
      <c r="J180" s="45">
        <f>J181</f>
        <v>0</v>
      </c>
      <c r="K180" s="45">
        <f>K181</f>
        <v>0</v>
      </c>
      <c r="L180" s="45">
        <f>L181</f>
        <v>0</v>
      </c>
    </row>
    <row r="181" spans="1:12" ht="20.25" customHeight="1" hidden="1">
      <c r="A181" s="30" t="s">
        <v>70</v>
      </c>
      <c r="B181" s="49">
        <v>303</v>
      </c>
      <c r="C181" s="50" t="s">
        <v>96</v>
      </c>
      <c r="D181" s="50" t="s">
        <v>54</v>
      </c>
      <c r="E181" s="50" t="s">
        <v>97</v>
      </c>
      <c r="F181" s="51" t="s">
        <v>72</v>
      </c>
      <c r="G181" s="52">
        <v>223</v>
      </c>
      <c r="H181" s="53">
        <v>0</v>
      </c>
      <c r="I181" s="53">
        <v>0</v>
      </c>
      <c r="J181" s="82">
        <v>0</v>
      </c>
      <c r="K181" s="83">
        <v>0</v>
      </c>
      <c r="L181" s="53">
        <f t="shared" si="8"/>
        <v>0</v>
      </c>
    </row>
    <row r="182" spans="1:12" ht="16.5" customHeight="1" hidden="1">
      <c r="A182" s="40" t="s">
        <v>15</v>
      </c>
      <c r="B182" s="47">
        <v>303</v>
      </c>
      <c r="C182" s="42" t="s">
        <v>96</v>
      </c>
      <c r="D182" s="42" t="s">
        <v>54</v>
      </c>
      <c r="E182" s="42" t="s">
        <v>97</v>
      </c>
      <c r="F182" s="48" t="s">
        <v>77</v>
      </c>
      <c r="G182" s="44">
        <v>290</v>
      </c>
      <c r="H182" s="45">
        <f>H183</f>
        <v>0</v>
      </c>
      <c r="I182" s="45">
        <f>I183</f>
        <v>0</v>
      </c>
      <c r="J182" s="45">
        <f>J183</f>
        <v>0</v>
      </c>
      <c r="K182" s="45">
        <f>K183</f>
        <v>0</v>
      </c>
      <c r="L182" s="45">
        <f t="shared" si="8"/>
        <v>0</v>
      </c>
    </row>
    <row r="183" spans="1:12" ht="18.75" customHeight="1" hidden="1">
      <c r="A183" s="30" t="s">
        <v>78</v>
      </c>
      <c r="B183" s="49">
        <v>303</v>
      </c>
      <c r="C183" s="50" t="s">
        <v>96</v>
      </c>
      <c r="D183" s="50" t="s">
        <v>54</v>
      </c>
      <c r="E183" s="50" t="s">
        <v>97</v>
      </c>
      <c r="F183" s="51" t="s">
        <v>77</v>
      </c>
      <c r="G183" s="52">
        <v>290</v>
      </c>
      <c r="H183" s="53">
        <v>0</v>
      </c>
      <c r="I183" s="53">
        <v>0</v>
      </c>
      <c r="J183" s="53">
        <v>0</v>
      </c>
      <c r="K183" s="53">
        <v>0</v>
      </c>
      <c r="L183" s="53">
        <f t="shared" si="8"/>
        <v>0</v>
      </c>
    </row>
    <row r="184" spans="1:12" ht="15" customHeight="1" hidden="1">
      <c r="A184" s="40" t="s">
        <v>17</v>
      </c>
      <c r="B184" s="47">
        <v>303</v>
      </c>
      <c r="C184" s="42" t="s">
        <v>96</v>
      </c>
      <c r="D184" s="42" t="s">
        <v>54</v>
      </c>
      <c r="E184" s="42" t="s">
        <v>97</v>
      </c>
      <c r="F184" s="48" t="s">
        <v>80</v>
      </c>
      <c r="G184" s="44">
        <v>290</v>
      </c>
      <c r="H184" s="45">
        <f>H185</f>
        <v>0</v>
      </c>
      <c r="I184" s="45">
        <f>I185</f>
        <v>0</v>
      </c>
      <c r="J184" s="45">
        <f>J185</f>
        <v>0</v>
      </c>
      <c r="K184" s="45">
        <f>K185</f>
        <v>0</v>
      </c>
      <c r="L184" s="45">
        <f t="shared" si="8"/>
        <v>0</v>
      </c>
    </row>
    <row r="185" spans="1:12" ht="16.5" customHeight="1" hidden="1">
      <c r="A185" s="30" t="s">
        <v>78</v>
      </c>
      <c r="B185" s="49">
        <v>303</v>
      </c>
      <c r="C185" s="50" t="s">
        <v>96</v>
      </c>
      <c r="D185" s="50" t="s">
        <v>54</v>
      </c>
      <c r="E185" s="50" t="s">
        <v>97</v>
      </c>
      <c r="F185" s="51" t="s">
        <v>80</v>
      </c>
      <c r="G185" s="52">
        <v>290</v>
      </c>
      <c r="H185" s="53">
        <v>0</v>
      </c>
      <c r="I185" s="53">
        <v>0</v>
      </c>
      <c r="J185" s="82">
        <v>0</v>
      </c>
      <c r="K185" s="83">
        <v>0</v>
      </c>
      <c r="L185" s="53">
        <f t="shared" si="8"/>
        <v>0</v>
      </c>
    </row>
    <row r="186" spans="1:12" ht="30" customHeight="1" hidden="1">
      <c r="A186" s="61" t="s">
        <v>120</v>
      </c>
      <c r="B186" s="126">
        <v>303</v>
      </c>
      <c r="C186" s="127" t="s">
        <v>96</v>
      </c>
      <c r="D186" s="127" t="s">
        <v>54</v>
      </c>
      <c r="E186" s="127" t="s">
        <v>119</v>
      </c>
      <c r="F186" s="128" t="s">
        <v>57</v>
      </c>
      <c r="G186" s="129">
        <v>0</v>
      </c>
      <c r="H186" s="130">
        <f>H187</f>
        <v>0</v>
      </c>
      <c r="I186" s="130">
        <f>I187</f>
        <v>0</v>
      </c>
      <c r="J186" s="130">
        <f>J187</f>
        <v>0</v>
      </c>
      <c r="K186" s="130">
        <f>K187</f>
        <v>0</v>
      </c>
      <c r="L186" s="66">
        <f t="shared" si="8"/>
        <v>0</v>
      </c>
    </row>
    <row r="187" spans="1:12" ht="16.5" customHeight="1" hidden="1">
      <c r="A187" s="40" t="s">
        <v>12</v>
      </c>
      <c r="B187" s="131">
        <v>303</v>
      </c>
      <c r="C187" s="132" t="s">
        <v>96</v>
      </c>
      <c r="D187" s="132" t="s">
        <v>54</v>
      </c>
      <c r="E187" s="132" t="s">
        <v>119</v>
      </c>
      <c r="F187" s="133" t="s">
        <v>67</v>
      </c>
      <c r="G187" s="134">
        <v>0</v>
      </c>
      <c r="H187" s="135">
        <f>H188+H189+H190</f>
        <v>0</v>
      </c>
      <c r="I187" s="135">
        <f>I188+I189+I190</f>
        <v>0</v>
      </c>
      <c r="J187" s="135">
        <f>J188+J189+J190</f>
        <v>0</v>
      </c>
      <c r="K187" s="135">
        <f>K188+K189+K190</f>
        <v>0</v>
      </c>
      <c r="L187" s="45">
        <f t="shared" si="8"/>
        <v>0</v>
      </c>
    </row>
    <row r="188" spans="1:12" ht="16.5" customHeight="1" hidden="1">
      <c r="A188" s="30" t="s">
        <v>90</v>
      </c>
      <c r="B188" s="49">
        <v>303</v>
      </c>
      <c r="C188" s="50" t="s">
        <v>96</v>
      </c>
      <c r="D188" s="50" t="s">
        <v>54</v>
      </c>
      <c r="E188" s="50" t="s">
        <v>119</v>
      </c>
      <c r="F188" s="51" t="s">
        <v>67</v>
      </c>
      <c r="G188" s="52">
        <v>225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</row>
    <row r="189" spans="1:12" ht="16.5" customHeight="1" hidden="1">
      <c r="A189" s="30" t="s">
        <v>117</v>
      </c>
      <c r="B189" s="49">
        <v>303</v>
      </c>
      <c r="C189" s="50" t="s">
        <v>96</v>
      </c>
      <c r="D189" s="50" t="s">
        <v>54</v>
      </c>
      <c r="E189" s="50" t="s">
        <v>119</v>
      </c>
      <c r="F189" s="51" t="s">
        <v>67</v>
      </c>
      <c r="G189" s="52">
        <v>226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</row>
    <row r="190" spans="1:12" ht="16.5" customHeight="1" hidden="1">
      <c r="A190" s="30" t="s">
        <v>68</v>
      </c>
      <c r="B190" s="49">
        <v>303</v>
      </c>
      <c r="C190" s="50" t="s">
        <v>96</v>
      </c>
      <c r="D190" s="50" t="s">
        <v>54</v>
      </c>
      <c r="E190" s="50" t="s">
        <v>119</v>
      </c>
      <c r="F190" s="51" t="s">
        <v>67</v>
      </c>
      <c r="G190" s="52">
        <v>340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</row>
    <row r="191" spans="1:12" ht="39" hidden="1">
      <c r="A191" s="61" t="s">
        <v>18</v>
      </c>
      <c r="B191" s="68">
        <v>303</v>
      </c>
      <c r="C191" s="50" t="s">
        <v>96</v>
      </c>
      <c r="D191" s="50" t="s">
        <v>54</v>
      </c>
      <c r="E191" s="63" t="s">
        <v>81</v>
      </c>
      <c r="F191" s="69" t="s">
        <v>57</v>
      </c>
      <c r="G191" s="65">
        <v>0</v>
      </c>
      <c r="H191" s="66">
        <f aca="true" t="shared" si="12" ref="H191:K192">H192</f>
        <v>0</v>
      </c>
      <c r="I191" s="66">
        <f t="shared" si="12"/>
        <v>0</v>
      </c>
      <c r="J191" s="66">
        <f t="shared" si="12"/>
        <v>0</v>
      </c>
      <c r="K191" s="66">
        <f t="shared" si="12"/>
        <v>0</v>
      </c>
      <c r="L191" s="66">
        <f t="shared" si="8"/>
        <v>0</v>
      </c>
    </row>
    <row r="192" spans="1:12" ht="12.75" hidden="1">
      <c r="A192" s="40" t="s">
        <v>12</v>
      </c>
      <c r="B192" s="47">
        <v>303</v>
      </c>
      <c r="C192" s="50" t="s">
        <v>96</v>
      </c>
      <c r="D192" s="50" t="s">
        <v>54</v>
      </c>
      <c r="E192" s="42" t="s">
        <v>81</v>
      </c>
      <c r="F192" s="48" t="s">
        <v>67</v>
      </c>
      <c r="G192" s="44">
        <v>340</v>
      </c>
      <c r="H192" s="45">
        <f t="shared" si="12"/>
        <v>0</v>
      </c>
      <c r="I192" s="45">
        <f t="shared" si="12"/>
        <v>0</v>
      </c>
      <c r="J192" s="45">
        <f t="shared" si="12"/>
        <v>0</v>
      </c>
      <c r="K192" s="45">
        <f t="shared" si="12"/>
        <v>0</v>
      </c>
      <c r="L192" s="45">
        <f t="shared" si="8"/>
        <v>0</v>
      </c>
    </row>
    <row r="193" spans="1:12" ht="12.75" hidden="1">
      <c r="A193" s="30" t="s">
        <v>109</v>
      </c>
      <c r="B193" s="49">
        <v>303</v>
      </c>
      <c r="C193" s="50" t="s">
        <v>96</v>
      </c>
      <c r="D193" s="50" t="s">
        <v>54</v>
      </c>
      <c r="E193" s="50" t="s">
        <v>81</v>
      </c>
      <c r="F193" s="51" t="s">
        <v>67</v>
      </c>
      <c r="G193" s="52">
        <v>340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</row>
    <row r="194" spans="1:12" ht="12.75" hidden="1">
      <c r="A194" s="30"/>
      <c r="B194" s="49"/>
      <c r="C194" s="50"/>
      <c r="D194" s="50"/>
      <c r="E194" s="50"/>
      <c r="F194" s="51"/>
      <c r="G194" s="52"/>
      <c r="H194" s="53"/>
      <c r="I194" s="53"/>
      <c r="J194" s="82"/>
      <c r="K194" s="83"/>
      <c r="L194" s="53"/>
    </row>
    <row r="195" spans="1:12" ht="52.5" hidden="1">
      <c r="A195" s="61" t="s">
        <v>19</v>
      </c>
      <c r="B195" s="68">
        <v>303</v>
      </c>
      <c r="C195" s="50" t="s">
        <v>96</v>
      </c>
      <c r="D195" s="50" t="s">
        <v>54</v>
      </c>
      <c r="E195" s="63" t="s">
        <v>82</v>
      </c>
      <c r="F195" s="69" t="s">
        <v>57</v>
      </c>
      <c r="G195" s="65">
        <v>0</v>
      </c>
      <c r="H195" s="66">
        <f aca="true" t="shared" si="13" ref="H195:K196">H196</f>
        <v>0</v>
      </c>
      <c r="I195" s="66">
        <f t="shared" si="13"/>
        <v>0</v>
      </c>
      <c r="J195" s="66">
        <f t="shared" si="13"/>
        <v>0</v>
      </c>
      <c r="K195" s="66">
        <f t="shared" si="13"/>
        <v>0</v>
      </c>
      <c r="L195" s="66">
        <f t="shared" si="8"/>
        <v>0</v>
      </c>
    </row>
    <row r="196" spans="1:12" ht="12.75" hidden="1">
      <c r="A196" s="40" t="s">
        <v>12</v>
      </c>
      <c r="B196" s="47">
        <v>303</v>
      </c>
      <c r="C196" s="50" t="s">
        <v>96</v>
      </c>
      <c r="D196" s="50" t="s">
        <v>54</v>
      </c>
      <c r="E196" s="42" t="s">
        <v>82</v>
      </c>
      <c r="F196" s="48" t="s">
        <v>67</v>
      </c>
      <c r="G196" s="44">
        <v>340</v>
      </c>
      <c r="H196" s="45">
        <f t="shared" si="13"/>
        <v>0</v>
      </c>
      <c r="I196" s="45">
        <f t="shared" si="13"/>
        <v>0</v>
      </c>
      <c r="J196" s="45">
        <f t="shared" si="13"/>
        <v>0</v>
      </c>
      <c r="K196" s="45">
        <f t="shared" si="13"/>
        <v>0</v>
      </c>
      <c r="L196" s="45">
        <f t="shared" si="8"/>
        <v>0</v>
      </c>
    </row>
    <row r="197" spans="1:12" ht="15.75" customHeight="1" hidden="1">
      <c r="A197" s="30" t="s">
        <v>109</v>
      </c>
      <c r="B197" s="49">
        <v>303</v>
      </c>
      <c r="C197" s="50" t="s">
        <v>96</v>
      </c>
      <c r="D197" s="50" t="s">
        <v>54</v>
      </c>
      <c r="E197" s="50" t="s">
        <v>82</v>
      </c>
      <c r="F197" s="51" t="s">
        <v>67</v>
      </c>
      <c r="G197" s="52">
        <v>340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</row>
    <row r="198" spans="1:12" ht="21" customHeight="1" hidden="1">
      <c r="A198" s="61" t="s">
        <v>121</v>
      </c>
      <c r="B198" s="68">
        <v>303</v>
      </c>
      <c r="C198" s="63" t="s">
        <v>96</v>
      </c>
      <c r="D198" s="63" t="s">
        <v>54</v>
      </c>
      <c r="E198" s="63" t="s">
        <v>123</v>
      </c>
      <c r="F198" s="69" t="s">
        <v>57</v>
      </c>
      <c r="G198" s="65">
        <v>0</v>
      </c>
      <c r="H198" s="66">
        <f>H199</f>
        <v>0</v>
      </c>
      <c r="I198" s="66">
        <f aca="true" t="shared" si="14" ref="I198:K199">I199</f>
        <v>0</v>
      </c>
      <c r="J198" s="66">
        <f t="shared" si="14"/>
        <v>0</v>
      </c>
      <c r="K198" s="66">
        <f t="shared" si="14"/>
        <v>0</v>
      </c>
      <c r="L198" s="66">
        <f t="shared" si="8"/>
        <v>0</v>
      </c>
    </row>
    <row r="199" spans="1:12" ht="27" customHeight="1" hidden="1">
      <c r="A199" s="40" t="s">
        <v>122</v>
      </c>
      <c r="B199" s="47">
        <v>303</v>
      </c>
      <c r="C199" s="42" t="s">
        <v>96</v>
      </c>
      <c r="D199" s="42" t="s">
        <v>54</v>
      </c>
      <c r="E199" s="42" t="s">
        <v>123</v>
      </c>
      <c r="F199" s="48" t="s">
        <v>67</v>
      </c>
      <c r="G199" s="44">
        <v>226</v>
      </c>
      <c r="H199" s="45">
        <f>H200</f>
        <v>0</v>
      </c>
      <c r="I199" s="45">
        <f t="shared" si="14"/>
        <v>0</v>
      </c>
      <c r="J199" s="45">
        <f t="shared" si="14"/>
        <v>0</v>
      </c>
      <c r="K199" s="45">
        <f t="shared" si="14"/>
        <v>0</v>
      </c>
      <c r="L199" s="45">
        <f t="shared" si="8"/>
        <v>0</v>
      </c>
    </row>
    <row r="200" spans="1:12" ht="16.5" customHeight="1" hidden="1">
      <c r="A200" s="30" t="s">
        <v>117</v>
      </c>
      <c r="B200" s="49">
        <v>303</v>
      </c>
      <c r="C200" s="50" t="s">
        <v>96</v>
      </c>
      <c r="D200" s="50" t="s">
        <v>54</v>
      </c>
      <c r="E200" s="50" t="s">
        <v>123</v>
      </c>
      <c r="F200" s="51" t="s">
        <v>67</v>
      </c>
      <c r="G200" s="52">
        <v>226</v>
      </c>
      <c r="H200" s="53"/>
      <c r="I200" s="53"/>
      <c r="J200" s="82"/>
      <c r="K200" s="53">
        <v>0</v>
      </c>
      <c r="L200" s="53">
        <v>0</v>
      </c>
    </row>
    <row r="201" spans="1:12" ht="22.5" customHeight="1">
      <c r="A201" s="70" t="s">
        <v>38</v>
      </c>
      <c r="B201" s="71">
        <v>303</v>
      </c>
      <c r="C201" s="72" t="s">
        <v>96</v>
      </c>
      <c r="D201" s="72" t="s">
        <v>69</v>
      </c>
      <c r="E201" s="72" t="s">
        <v>56</v>
      </c>
      <c r="F201" s="73" t="s">
        <v>57</v>
      </c>
      <c r="G201" s="74">
        <v>0</v>
      </c>
      <c r="H201" s="75">
        <f>H202+H228+H231+H211</f>
        <v>300491.82</v>
      </c>
      <c r="I201" s="75">
        <f>I202+I228+I231+I211</f>
        <v>428442.11000000004</v>
      </c>
      <c r="J201" s="75">
        <f>J202+J228+J231+J211</f>
        <v>321987</v>
      </c>
      <c r="K201" s="75">
        <f>K202+K228+K231+K211</f>
        <v>239305.07</v>
      </c>
      <c r="L201" s="75">
        <f t="shared" si="8"/>
        <v>1290226.0000000002</v>
      </c>
    </row>
    <row r="202" spans="1:12" ht="26.25">
      <c r="A202" s="61" t="s">
        <v>37</v>
      </c>
      <c r="B202" s="68">
        <v>303</v>
      </c>
      <c r="C202" s="63" t="s">
        <v>96</v>
      </c>
      <c r="D202" s="63" t="s">
        <v>69</v>
      </c>
      <c r="E202" s="63" t="s">
        <v>97</v>
      </c>
      <c r="F202" s="69" t="s">
        <v>57</v>
      </c>
      <c r="G202" s="65">
        <v>0</v>
      </c>
      <c r="H202" s="66">
        <f>H203+H205+H207+H209</f>
        <v>276172.67</v>
      </c>
      <c r="I202" s="66">
        <f>I203+I205+I207+I209</f>
        <v>378871.99000000005</v>
      </c>
      <c r="J202" s="66">
        <f>J203+J205+J207+J209</f>
        <v>278531</v>
      </c>
      <c r="K202" s="66">
        <f>K203+K205+K207+K209</f>
        <v>174650.34</v>
      </c>
      <c r="L202" s="66">
        <f>L203+L205+L207+L209</f>
        <v>1108226</v>
      </c>
    </row>
    <row r="203" spans="1:12" ht="12.75">
      <c r="A203" s="40" t="s">
        <v>7</v>
      </c>
      <c r="B203" s="47">
        <v>303</v>
      </c>
      <c r="C203" s="42" t="s">
        <v>96</v>
      </c>
      <c r="D203" s="42" t="s">
        <v>69</v>
      </c>
      <c r="E203" s="42" t="s">
        <v>97</v>
      </c>
      <c r="F203" s="48" t="s">
        <v>60</v>
      </c>
      <c r="G203" s="44">
        <v>0</v>
      </c>
      <c r="H203" s="45">
        <f>H204</f>
        <v>205461.3</v>
      </c>
      <c r="I203" s="45">
        <f>I204</f>
        <v>275882.46</v>
      </c>
      <c r="J203" s="45">
        <f>J204</f>
        <v>200131</v>
      </c>
      <c r="K203" s="45">
        <f>K204</f>
        <v>119049.24</v>
      </c>
      <c r="L203" s="45">
        <f aca="true" t="shared" si="15" ref="L203:L210">K203+J203+I203+H203</f>
        <v>800524</v>
      </c>
    </row>
    <row r="204" spans="1:12" ht="12.75">
      <c r="A204" s="30" t="s">
        <v>7</v>
      </c>
      <c r="B204" s="49">
        <v>303</v>
      </c>
      <c r="C204" s="50" t="s">
        <v>96</v>
      </c>
      <c r="D204" s="50" t="s">
        <v>69</v>
      </c>
      <c r="E204" s="50" t="s">
        <v>97</v>
      </c>
      <c r="F204" s="51" t="s">
        <v>60</v>
      </c>
      <c r="G204" s="52">
        <v>0</v>
      </c>
      <c r="H204" s="53">
        <v>205461.3</v>
      </c>
      <c r="I204" s="53">
        <v>275882.46</v>
      </c>
      <c r="J204" s="53">
        <v>200131</v>
      </c>
      <c r="K204" s="53">
        <v>119049.24</v>
      </c>
      <c r="L204" s="53">
        <f t="shared" si="15"/>
        <v>800524</v>
      </c>
    </row>
    <row r="205" spans="1:12" ht="39">
      <c r="A205" s="40" t="s">
        <v>8</v>
      </c>
      <c r="B205" s="47">
        <v>303</v>
      </c>
      <c r="C205" s="42" t="s">
        <v>96</v>
      </c>
      <c r="D205" s="42" t="s">
        <v>69</v>
      </c>
      <c r="E205" s="42" t="s">
        <v>97</v>
      </c>
      <c r="F205" s="48" t="s">
        <v>61</v>
      </c>
      <c r="G205" s="44">
        <v>0</v>
      </c>
      <c r="H205" s="45">
        <f>H206</f>
        <v>62049.31</v>
      </c>
      <c r="I205" s="45">
        <f>I206</f>
        <v>75230.7</v>
      </c>
      <c r="J205" s="45">
        <f>J206</f>
        <v>60400</v>
      </c>
      <c r="K205" s="45">
        <f>K206</f>
        <v>44077.99</v>
      </c>
      <c r="L205" s="45">
        <f t="shared" si="15"/>
        <v>241758</v>
      </c>
    </row>
    <row r="206" spans="1:12" ht="39">
      <c r="A206" s="30" t="s">
        <v>8</v>
      </c>
      <c r="B206" s="49">
        <v>303</v>
      </c>
      <c r="C206" s="50" t="s">
        <v>96</v>
      </c>
      <c r="D206" s="50" t="s">
        <v>69</v>
      </c>
      <c r="E206" s="50" t="s">
        <v>97</v>
      </c>
      <c r="F206" s="51" t="s">
        <v>61</v>
      </c>
      <c r="G206" s="52">
        <v>0</v>
      </c>
      <c r="H206" s="53">
        <v>62049.31</v>
      </c>
      <c r="I206" s="53">
        <v>75230.7</v>
      </c>
      <c r="J206" s="82">
        <v>60400</v>
      </c>
      <c r="K206" s="83">
        <v>44077.99</v>
      </c>
      <c r="L206" s="53">
        <f t="shared" si="15"/>
        <v>241758</v>
      </c>
    </row>
    <row r="207" spans="1:12" ht="26.25">
      <c r="A207" s="136" t="s">
        <v>157</v>
      </c>
      <c r="B207" s="137">
        <v>303</v>
      </c>
      <c r="C207" s="138" t="s">
        <v>96</v>
      </c>
      <c r="D207" s="138" t="s">
        <v>69</v>
      </c>
      <c r="E207" s="138" t="s">
        <v>97</v>
      </c>
      <c r="F207" s="139" t="s">
        <v>156</v>
      </c>
      <c r="G207" s="140">
        <v>0</v>
      </c>
      <c r="H207" s="45">
        <f>H208</f>
        <v>2987.2</v>
      </c>
      <c r="I207" s="45">
        <f>I208</f>
        <v>25111.8</v>
      </c>
      <c r="J207" s="45">
        <f>J208</f>
        <v>16000</v>
      </c>
      <c r="K207" s="45">
        <f>K208</f>
        <v>9845</v>
      </c>
      <c r="L207" s="141">
        <f t="shared" si="15"/>
        <v>53944</v>
      </c>
    </row>
    <row r="208" spans="1:12" ht="12.75">
      <c r="A208" s="30" t="s">
        <v>12</v>
      </c>
      <c r="B208" s="49">
        <v>303</v>
      </c>
      <c r="C208" s="50" t="s">
        <v>96</v>
      </c>
      <c r="D208" s="50" t="s">
        <v>69</v>
      </c>
      <c r="E208" s="50" t="s">
        <v>97</v>
      </c>
      <c r="F208" s="51" t="s">
        <v>67</v>
      </c>
      <c r="G208" s="52">
        <v>0</v>
      </c>
      <c r="H208" s="53">
        <v>2987.2</v>
      </c>
      <c r="I208" s="53">
        <v>25111.8</v>
      </c>
      <c r="J208" s="53">
        <v>16000</v>
      </c>
      <c r="K208" s="53">
        <v>9845</v>
      </c>
      <c r="L208" s="53">
        <f t="shared" si="15"/>
        <v>53944</v>
      </c>
    </row>
    <row r="209" spans="1:12" ht="26.25">
      <c r="A209" s="136" t="s">
        <v>157</v>
      </c>
      <c r="B209" s="137">
        <v>303</v>
      </c>
      <c r="C209" s="138" t="s">
        <v>96</v>
      </c>
      <c r="D209" s="138" t="s">
        <v>69</v>
      </c>
      <c r="E209" s="138" t="s">
        <v>97</v>
      </c>
      <c r="F209" s="139" t="s">
        <v>156</v>
      </c>
      <c r="G209" s="140">
        <v>0</v>
      </c>
      <c r="H209" s="45">
        <f>H210</f>
        <v>5674.86</v>
      </c>
      <c r="I209" s="45">
        <f>I210</f>
        <v>2647.03</v>
      </c>
      <c r="J209" s="45">
        <f>J210</f>
        <v>2000</v>
      </c>
      <c r="K209" s="45">
        <f>K210</f>
        <v>1678.11</v>
      </c>
      <c r="L209" s="141">
        <f t="shared" si="15"/>
        <v>12000</v>
      </c>
    </row>
    <row r="210" spans="1:12" ht="12.75">
      <c r="A210" s="30" t="s">
        <v>14</v>
      </c>
      <c r="B210" s="49">
        <v>303</v>
      </c>
      <c r="C210" s="50" t="s">
        <v>96</v>
      </c>
      <c r="D210" s="50" t="s">
        <v>69</v>
      </c>
      <c r="E210" s="50" t="s">
        <v>97</v>
      </c>
      <c r="F210" s="51" t="s">
        <v>72</v>
      </c>
      <c r="G210" s="52">
        <v>0</v>
      </c>
      <c r="H210" s="53">
        <v>5674.86</v>
      </c>
      <c r="I210" s="53">
        <v>2647.03</v>
      </c>
      <c r="J210" s="53">
        <v>2000</v>
      </c>
      <c r="K210" s="53">
        <v>1678.11</v>
      </c>
      <c r="L210" s="53">
        <f t="shared" si="15"/>
        <v>12000</v>
      </c>
    </row>
    <row r="211" spans="1:12" ht="25.5" customHeight="1">
      <c r="A211" s="61" t="s">
        <v>120</v>
      </c>
      <c r="B211" s="68">
        <v>303</v>
      </c>
      <c r="C211" s="63" t="s">
        <v>96</v>
      </c>
      <c r="D211" s="63" t="s">
        <v>69</v>
      </c>
      <c r="E211" s="63" t="s">
        <v>119</v>
      </c>
      <c r="F211" s="69" t="s">
        <v>57</v>
      </c>
      <c r="G211" s="65">
        <v>0</v>
      </c>
      <c r="H211" s="66">
        <f>H212+H214+H216</f>
        <v>24319.15</v>
      </c>
      <c r="I211" s="66">
        <f>I212+I214+I216</f>
        <v>42570.12</v>
      </c>
      <c r="J211" s="66">
        <f>J212+J214+J216</f>
        <v>36456</v>
      </c>
      <c r="K211" s="66">
        <f>K212+K214+K216</f>
        <v>52654.73</v>
      </c>
      <c r="L211" s="66">
        <f>L212+L214+L216</f>
        <v>156000</v>
      </c>
    </row>
    <row r="212" spans="1:12" ht="12.75">
      <c r="A212" s="40" t="s">
        <v>7</v>
      </c>
      <c r="B212" s="47">
        <v>303</v>
      </c>
      <c r="C212" s="42" t="s">
        <v>96</v>
      </c>
      <c r="D212" s="42" t="s">
        <v>69</v>
      </c>
      <c r="E212" s="42" t="s">
        <v>119</v>
      </c>
      <c r="F212" s="48" t="s">
        <v>60</v>
      </c>
      <c r="G212" s="44">
        <v>0</v>
      </c>
      <c r="H212" s="45">
        <f>H213</f>
        <v>18678.3</v>
      </c>
      <c r="I212" s="45">
        <f>I213</f>
        <v>28017.45</v>
      </c>
      <c r="J212" s="45">
        <f>J213</f>
        <v>28000</v>
      </c>
      <c r="K212" s="45">
        <f>K213</f>
        <v>37304.25</v>
      </c>
      <c r="L212" s="45">
        <f aca="true" t="shared" si="16" ref="L212:L226">K212+J212+I212+H212</f>
        <v>112000</v>
      </c>
    </row>
    <row r="213" spans="1:12" ht="12.75" customHeight="1">
      <c r="A213" s="30" t="s">
        <v>7</v>
      </c>
      <c r="B213" s="49">
        <v>303</v>
      </c>
      <c r="C213" s="50" t="s">
        <v>96</v>
      </c>
      <c r="D213" s="50" t="s">
        <v>69</v>
      </c>
      <c r="E213" s="50" t="s">
        <v>119</v>
      </c>
      <c r="F213" s="51" t="s">
        <v>60</v>
      </c>
      <c r="G213" s="52">
        <v>0</v>
      </c>
      <c r="H213" s="53">
        <v>18678.3</v>
      </c>
      <c r="I213" s="53">
        <v>28017.45</v>
      </c>
      <c r="J213" s="53">
        <v>28000</v>
      </c>
      <c r="K213" s="53">
        <v>37304.25</v>
      </c>
      <c r="L213" s="53">
        <f t="shared" si="16"/>
        <v>112000</v>
      </c>
    </row>
    <row r="214" spans="1:12" ht="39">
      <c r="A214" s="40" t="s">
        <v>8</v>
      </c>
      <c r="B214" s="47"/>
      <c r="C214" s="42"/>
      <c r="D214" s="42"/>
      <c r="E214" s="42" t="s">
        <v>119</v>
      </c>
      <c r="F214" s="48" t="s">
        <v>61</v>
      </c>
      <c r="G214" s="44">
        <v>0</v>
      </c>
      <c r="H214" s="45">
        <f>H215</f>
        <v>5640.85</v>
      </c>
      <c r="I214" s="45">
        <f>I215</f>
        <v>8461.28</v>
      </c>
      <c r="J214" s="45">
        <f>J215</f>
        <v>8456</v>
      </c>
      <c r="K214" s="45">
        <f>K215</f>
        <v>11265.87</v>
      </c>
      <c r="L214" s="45">
        <f t="shared" si="16"/>
        <v>33824</v>
      </c>
    </row>
    <row r="215" spans="1:12" ht="39">
      <c r="A215" s="30" t="s">
        <v>8</v>
      </c>
      <c r="B215" s="49">
        <v>303</v>
      </c>
      <c r="C215" s="50" t="s">
        <v>96</v>
      </c>
      <c r="D215" s="50" t="s">
        <v>69</v>
      </c>
      <c r="E215" s="50" t="s">
        <v>119</v>
      </c>
      <c r="F215" s="51" t="s">
        <v>61</v>
      </c>
      <c r="G215" s="52">
        <v>0</v>
      </c>
      <c r="H215" s="53">
        <v>5640.85</v>
      </c>
      <c r="I215" s="53">
        <v>8461.28</v>
      </c>
      <c r="J215" s="53">
        <v>8456</v>
      </c>
      <c r="K215" s="53">
        <v>11265.87</v>
      </c>
      <c r="L215" s="53">
        <f t="shared" si="16"/>
        <v>33824</v>
      </c>
    </row>
    <row r="216" spans="1:12" ht="26.25">
      <c r="A216" s="40" t="s">
        <v>157</v>
      </c>
      <c r="B216" s="137">
        <v>303</v>
      </c>
      <c r="C216" s="138" t="s">
        <v>96</v>
      </c>
      <c r="D216" s="138" t="s">
        <v>69</v>
      </c>
      <c r="E216" s="138" t="s">
        <v>119</v>
      </c>
      <c r="F216" s="139" t="s">
        <v>156</v>
      </c>
      <c r="G216" s="140">
        <v>0</v>
      </c>
      <c r="H216" s="45">
        <f>H217</f>
        <v>0</v>
      </c>
      <c r="I216" s="45">
        <f>I217</f>
        <v>6091.39</v>
      </c>
      <c r="J216" s="45">
        <f>J217</f>
        <v>0</v>
      </c>
      <c r="K216" s="45">
        <f>K217</f>
        <v>4084.61</v>
      </c>
      <c r="L216" s="45">
        <f>L217</f>
        <v>10176</v>
      </c>
    </row>
    <row r="217" spans="1:12" ht="12.75">
      <c r="A217" s="30" t="s">
        <v>12</v>
      </c>
      <c r="B217" s="49">
        <v>303</v>
      </c>
      <c r="C217" s="50" t="s">
        <v>96</v>
      </c>
      <c r="D217" s="50" t="s">
        <v>69</v>
      </c>
      <c r="E217" s="50" t="s">
        <v>119</v>
      </c>
      <c r="F217" s="51" t="s">
        <v>67</v>
      </c>
      <c r="G217" s="52">
        <v>0</v>
      </c>
      <c r="H217" s="53">
        <v>0</v>
      </c>
      <c r="I217" s="53">
        <v>6091.39</v>
      </c>
      <c r="J217" s="82">
        <v>0</v>
      </c>
      <c r="K217" s="83">
        <v>4084.61</v>
      </c>
      <c r="L217" s="53">
        <f t="shared" si="16"/>
        <v>10176</v>
      </c>
    </row>
    <row r="218" spans="1:12" ht="39" hidden="1">
      <c r="A218" s="61" t="s">
        <v>18</v>
      </c>
      <c r="B218" s="68">
        <v>303</v>
      </c>
      <c r="C218" s="63" t="s">
        <v>96</v>
      </c>
      <c r="D218" s="63" t="s">
        <v>69</v>
      </c>
      <c r="E218" s="63" t="s">
        <v>149</v>
      </c>
      <c r="F218" s="69" t="s">
        <v>57</v>
      </c>
      <c r="G218" s="65">
        <v>0</v>
      </c>
      <c r="H218" s="66">
        <f>H219+H221</f>
        <v>0</v>
      </c>
      <c r="I218" s="66">
        <f>I219+I221</f>
        <v>0</v>
      </c>
      <c r="J218" s="66">
        <f>J219+J221</f>
        <v>0</v>
      </c>
      <c r="K218" s="66">
        <f>K219+K221</f>
        <v>0</v>
      </c>
      <c r="L218" s="66">
        <f t="shared" si="16"/>
        <v>0</v>
      </c>
    </row>
    <row r="219" spans="1:12" ht="12.75" customHeight="1" hidden="1">
      <c r="A219" s="30" t="s">
        <v>117</v>
      </c>
      <c r="B219" s="47">
        <v>303</v>
      </c>
      <c r="C219" s="42" t="s">
        <v>96</v>
      </c>
      <c r="D219" s="42" t="s">
        <v>69</v>
      </c>
      <c r="E219" s="42" t="s">
        <v>149</v>
      </c>
      <c r="F219" s="48" t="s">
        <v>67</v>
      </c>
      <c r="G219" s="44">
        <v>343</v>
      </c>
      <c r="H219" s="45">
        <f>H220</f>
        <v>0</v>
      </c>
      <c r="I219" s="45">
        <f>I220</f>
        <v>0</v>
      </c>
      <c r="J219" s="45">
        <f>J220</f>
        <v>0</v>
      </c>
      <c r="K219" s="45">
        <f>K220</f>
        <v>0</v>
      </c>
      <c r="L219" s="45">
        <f t="shared" si="16"/>
        <v>0</v>
      </c>
    </row>
    <row r="220" spans="1:12" ht="12.75" hidden="1">
      <c r="A220" s="30" t="s">
        <v>151</v>
      </c>
      <c r="B220" s="49">
        <v>303</v>
      </c>
      <c r="C220" s="50" t="s">
        <v>96</v>
      </c>
      <c r="D220" s="50" t="s">
        <v>69</v>
      </c>
      <c r="E220" s="50" t="s">
        <v>149</v>
      </c>
      <c r="F220" s="51" t="s">
        <v>67</v>
      </c>
      <c r="G220" s="52">
        <v>343</v>
      </c>
      <c r="H220" s="53">
        <v>0</v>
      </c>
      <c r="I220" s="53">
        <v>0</v>
      </c>
      <c r="J220" s="82">
        <v>0</v>
      </c>
      <c r="K220" s="83">
        <v>0</v>
      </c>
      <c r="L220" s="53">
        <f t="shared" si="16"/>
        <v>0</v>
      </c>
    </row>
    <row r="221" spans="1:12" ht="59.25" customHeight="1" hidden="1">
      <c r="A221" s="136" t="s">
        <v>19</v>
      </c>
      <c r="B221" s="47">
        <v>303</v>
      </c>
      <c r="C221" s="42" t="s">
        <v>96</v>
      </c>
      <c r="D221" s="42" t="s">
        <v>69</v>
      </c>
      <c r="E221" s="42" t="s">
        <v>150</v>
      </c>
      <c r="F221" s="48" t="s">
        <v>67</v>
      </c>
      <c r="G221" s="44">
        <v>343</v>
      </c>
      <c r="H221" s="45">
        <f>H222</f>
        <v>0</v>
      </c>
      <c r="I221" s="45">
        <f>I222</f>
        <v>0</v>
      </c>
      <c r="J221" s="45">
        <f>J222</f>
        <v>0</v>
      </c>
      <c r="K221" s="45">
        <f>K222</f>
        <v>0</v>
      </c>
      <c r="L221" s="45">
        <f t="shared" si="16"/>
        <v>0</v>
      </c>
    </row>
    <row r="222" spans="1:12" ht="12.75" hidden="1">
      <c r="A222" s="30" t="s">
        <v>151</v>
      </c>
      <c r="B222" s="49">
        <v>303</v>
      </c>
      <c r="C222" s="50" t="s">
        <v>96</v>
      </c>
      <c r="D222" s="50" t="s">
        <v>69</v>
      </c>
      <c r="E222" s="50" t="s">
        <v>150</v>
      </c>
      <c r="F222" s="51" t="s">
        <v>67</v>
      </c>
      <c r="G222" s="52">
        <v>343</v>
      </c>
      <c r="H222" s="53">
        <v>0</v>
      </c>
      <c r="I222" s="53">
        <v>0</v>
      </c>
      <c r="J222" s="82">
        <v>0</v>
      </c>
      <c r="K222" s="83">
        <v>0</v>
      </c>
      <c r="L222" s="53">
        <f t="shared" si="16"/>
        <v>0</v>
      </c>
    </row>
    <row r="223" spans="1:12" ht="26.25" hidden="1">
      <c r="A223" s="61" t="s">
        <v>125</v>
      </c>
      <c r="B223" s="126">
        <v>303</v>
      </c>
      <c r="C223" s="127" t="s">
        <v>96</v>
      </c>
      <c r="D223" s="127" t="s">
        <v>69</v>
      </c>
      <c r="E223" s="127" t="s">
        <v>127</v>
      </c>
      <c r="F223" s="128" t="s">
        <v>57</v>
      </c>
      <c r="G223" s="129">
        <v>0</v>
      </c>
      <c r="H223" s="130">
        <f>H224</f>
        <v>0</v>
      </c>
      <c r="I223" s="130">
        <f>I224</f>
        <v>0</v>
      </c>
      <c r="J223" s="130">
        <f>J224</f>
        <v>0</v>
      </c>
      <c r="K223" s="130">
        <f>K224</f>
        <v>0</v>
      </c>
      <c r="L223" s="66">
        <f t="shared" si="16"/>
        <v>0</v>
      </c>
    </row>
    <row r="224" spans="1:12" ht="26.25" hidden="1">
      <c r="A224" s="136" t="s">
        <v>126</v>
      </c>
      <c r="B224" s="137">
        <v>303</v>
      </c>
      <c r="C224" s="138" t="s">
        <v>96</v>
      </c>
      <c r="D224" s="138" t="s">
        <v>69</v>
      </c>
      <c r="E224" s="138" t="s">
        <v>127</v>
      </c>
      <c r="F224" s="139" t="s">
        <v>128</v>
      </c>
      <c r="G224" s="140">
        <v>0</v>
      </c>
      <c r="H224" s="141">
        <f>H225+H226</f>
        <v>0</v>
      </c>
      <c r="I224" s="141">
        <f>I225+I226</f>
        <v>0</v>
      </c>
      <c r="J224" s="141">
        <f>J225+J226</f>
        <v>0</v>
      </c>
      <c r="K224" s="141">
        <f>K225+K226</f>
        <v>0</v>
      </c>
      <c r="L224" s="45">
        <f t="shared" si="16"/>
        <v>0</v>
      </c>
    </row>
    <row r="225" spans="1:12" ht="12.75" hidden="1">
      <c r="A225" s="110" t="s">
        <v>111</v>
      </c>
      <c r="B225" s="49">
        <v>303</v>
      </c>
      <c r="C225" s="50" t="s">
        <v>96</v>
      </c>
      <c r="D225" s="50" t="s">
        <v>69</v>
      </c>
      <c r="E225" s="50" t="s">
        <v>127</v>
      </c>
      <c r="F225" s="51" t="s">
        <v>128</v>
      </c>
      <c r="G225" s="52">
        <v>222</v>
      </c>
      <c r="H225" s="53"/>
      <c r="I225" s="53"/>
      <c r="J225" s="82">
        <v>0</v>
      </c>
      <c r="K225" s="83"/>
      <c r="L225" s="53">
        <f t="shared" si="16"/>
        <v>0</v>
      </c>
    </row>
    <row r="226" spans="1:12" ht="12.75" hidden="1">
      <c r="A226" s="30" t="s">
        <v>90</v>
      </c>
      <c r="B226" s="49">
        <v>303</v>
      </c>
      <c r="C226" s="50" t="s">
        <v>96</v>
      </c>
      <c r="D226" s="50" t="s">
        <v>69</v>
      </c>
      <c r="E226" s="50" t="s">
        <v>127</v>
      </c>
      <c r="F226" s="51" t="s">
        <v>128</v>
      </c>
      <c r="G226" s="52">
        <v>225</v>
      </c>
      <c r="H226" s="53"/>
      <c r="I226" s="53"/>
      <c r="J226" s="82">
        <v>0</v>
      </c>
      <c r="K226" s="83"/>
      <c r="L226" s="53">
        <f t="shared" si="16"/>
        <v>0</v>
      </c>
    </row>
    <row r="227" spans="1:12" ht="12.75" hidden="1">
      <c r="A227" s="30"/>
      <c r="B227" s="49"/>
      <c r="C227" s="50"/>
      <c r="D227" s="50"/>
      <c r="E227" s="50"/>
      <c r="F227" s="51"/>
      <c r="G227" s="52"/>
      <c r="H227" s="53"/>
      <c r="I227" s="53"/>
      <c r="J227" s="82"/>
      <c r="K227" s="83"/>
      <c r="L227" s="53"/>
    </row>
    <row r="228" spans="1:12" ht="26.25">
      <c r="A228" s="61" t="s">
        <v>39</v>
      </c>
      <c r="B228" s="68">
        <v>303</v>
      </c>
      <c r="C228" s="63" t="s">
        <v>96</v>
      </c>
      <c r="D228" s="63" t="s">
        <v>69</v>
      </c>
      <c r="E228" s="63" t="s">
        <v>98</v>
      </c>
      <c r="F228" s="69" t="s">
        <v>57</v>
      </c>
      <c r="G228" s="65">
        <v>0</v>
      </c>
      <c r="H228" s="66">
        <f>H229</f>
        <v>0</v>
      </c>
      <c r="I228" s="66">
        <f>I229</f>
        <v>0</v>
      </c>
      <c r="J228" s="66">
        <f>J229</f>
        <v>0</v>
      </c>
      <c r="K228" s="66">
        <f>K229</f>
        <v>6000</v>
      </c>
      <c r="L228" s="66">
        <f>L229</f>
        <v>6000</v>
      </c>
    </row>
    <row r="229" spans="1:12" ht="26.25">
      <c r="A229" s="40" t="s">
        <v>157</v>
      </c>
      <c r="B229" s="47">
        <v>303</v>
      </c>
      <c r="C229" s="42" t="s">
        <v>96</v>
      </c>
      <c r="D229" s="42" t="s">
        <v>69</v>
      </c>
      <c r="E229" s="42" t="s">
        <v>98</v>
      </c>
      <c r="F229" s="48" t="s">
        <v>156</v>
      </c>
      <c r="G229" s="44">
        <v>0</v>
      </c>
      <c r="H229" s="45">
        <f>H230</f>
        <v>0</v>
      </c>
      <c r="I229" s="45">
        <f>I230</f>
        <v>0</v>
      </c>
      <c r="J229" s="45">
        <f>J230</f>
        <v>0</v>
      </c>
      <c r="K229" s="45">
        <f>K230</f>
        <v>6000</v>
      </c>
      <c r="L229" s="45">
        <f aca="true" t="shared" si="17" ref="L229:L250">K229+J229+I229+H229</f>
        <v>6000</v>
      </c>
    </row>
    <row r="230" spans="1:12" ht="12.75">
      <c r="A230" s="30" t="s">
        <v>12</v>
      </c>
      <c r="B230" s="49">
        <v>303</v>
      </c>
      <c r="C230" s="50" t="s">
        <v>96</v>
      </c>
      <c r="D230" s="50" t="s">
        <v>69</v>
      </c>
      <c r="E230" s="50" t="s">
        <v>98</v>
      </c>
      <c r="F230" s="51" t="s">
        <v>67</v>
      </c>
      <c r="G230" s="52">
        <v>0</v>
      </c>
      <c r="H230" s="53">
        <v>0</v>
      </c>
      <c r="I230" s="53">
        <v>0</v>
      </c>
      <c r="J230" s="82">
        <v>0</v>
      </c>
      <c r="K230" s="83">
        <v>6000</v>
      </c>
      <c r="L230" s="53">
        <f t="shared" si="17"/>
        <v>6000</v>
      </c>
    </row>
    <row r="231" spans="1:12" ht="66">
      <c r="A231" s="143" t="s">
        <v>164</v>
      </c>
      <c r="B231" s="144">
        <v>303</v>
      </c>
      <c r="C231" s="145" t="s">
        <v>96</v>
      </c>
      <c r="D231" s="145" t="s">
        <v>69</v>
      </c>
      <c r="E231" s="145" t="s">
        <v>136</v>
      </c>
      <c r="F231" s="146" t="s">
        <v>57</v>
      </c>
      <c r="G231" s="147">
        <v>0</v>
      </c>
      <c r="H231" s="66">
        <f aca="true" t="shared" si="18" ref="H231:L232">H232</f>
        <v>0</v>
      </c>
      <c r="I231" s="66">
        <f t="shared" si="18"/>
        <v>7000</v>
      </c>
      <c r="J231" s="66">
        <f t="shared" si="18"/>
        <v>7000</v>
      </c>
      <c r="K231" s="66">
        <f t="shared" si="18"/>
        <v>6000</v>
      </c>
      <c r="L231" s="66">
        <f t="shared" si="18"/>
        <v>20000</v>
      </c>
    </row>
    <row r="232" spans="1:12" ht="26.25">
      <c r="A232" s="40" t="s">
        <v>157</v>
      </c>
      <c r="B232" s="137">
        <v>303</v>
      </c>
      <c r="C232" s="138" t="s">
        <v>96</v>
      </c>
      <c r="D232" s="138" t="s">
        <v>69</v>
      </c>
      <c r="E232" s="138" t="s">
        <v>136</v>
      </c>
      <c r="F232" s="139" t="s">
        <v>156</v>
      </c>
      <c r="G232" s="140">
        <v>0</v>
      </c>
      <c r="H232" s="45">
        <f t="shared" si="18"/>
        <v>0</v>
      </c>
      <c r="I232" s="45">
        <f t="shared" si="18"/>
        <v>7000</v>
      </c>
      <c r="J232" s="45">
        <f t="shared" si="18"/>
        <v>7000</v>
      </c>
      <c r="K232" s="45">
        <f t="shared" si="18"/>
        <v>6000</v>
      </c>
      <c r="L232" s="45">
        <f t="shared" si="18"/>
        <v>20000</v>
      </c>
    </row>
    <row r="233" spans="1:12" ht="26.25">
      <c r="A233" s="30" t="s">
        <v>137</v>
      </c>
      <c r="B233" s="49">
        <v>303</v>
      </c>
      <c r="C233" s="50" t="s">
        <v>96</v>
      </c>
      <c r="D233" s="50" t="s">
        <v>69</v>
      </c>
      <c r="E233" s="50" t="s">
        <v>136</v>
      </c>
      <c r="F233" s="51" t="s">
        <v>135</v>
      </c>
      <c r="G233" s="52">
        <v>0</v>
      </c>
      <c r="H233" s="53">
        <v>0</v>
      </c>
      <c r="I233" s="53">
        <v>7000</v>
      </c>
      <c r="J233" s="82">
        <v>7000</v>
      </c>
      <c r="K233" s="83">
        <v>6000</v>
      </c>
      <c r="L233" s="53">
        <f t="shared" si="17"/>
        <v>20000</v>
      </c>
    </row>
    <row r="234" spans="1:12" ht="12.75">
      <c r="A234" s="31" t="s">
        <v>40</v>
      </c>
      <c r="B234" s="32">
        <v>303</v>
      </c>
      <c r="C234" s="33" t="s">
        <v>99</v>
      </c>
      <c r="D234" s="33" t="s">
        <v>55</v>
      </c>
      <c r="E234" s="33" t="s">
        <v>56</v>
      </c>
      <c r="F234" s="34" t="s">
        <v>57</v>
      </c>
      <c r="G234" s="35">
        <v>0</v>
      </c>
      <c r="H234" s="36">
        <f>H235+H239</f>
        <v>10530</v>
      </c>
      <c r="I234" s="36">
        <f>I235+I239</f>
        <v>15795</v>
      </c>
      <c r="J234" s="36">
        <f>J235+J239</f>
        <v>15795</v>
      </c>
      <c r="K234" s="36">
        <f>K235+K239</f>
        <v>22080</v>
      </c>
      <c r="L234" s="36">
        <f t="shared" si="17"/>
        <v>64200</v>
      </c>
    </row>
    <row r="235" spans="1:12" ht="12.75" customHeight="1">
      <c r="A235" s="70" t="s">
        <v>41</v>
      </c>
      <c r="B235" s="71">
        <v>303</v>
      </c>
      <c r="C235" s="72" t="s">
        <v>99</v>
      </c>
      <c r="D235" s="72" t="s">
        <v>54</v>
      </c>
      <c r="E235" s="72" t="s">
        <v>56</v>
      </c>
      <c r="F235" s="73" t="s">
        <v>57</v>
      </c>
      <c r="G235" s="74">
        <v>0</v>
      </c>
      <c r="H235" s="75">
        <f aca="true" t="shared" si="19" ref="H235:K237">H236</f>
        <v>10530</v>
      </c>
      <c r="I235" s="75">
        <f t="shared" si="19"/>
        <v>15795</v>
      </c>
      <c r="J235" s="75">
        <f t="shared" si="19"/>
        <v>15795</v>
      </c>
      <c r="K235" s="75">
        <f t="shared" si="19"/>
        <v>21080</v>
      </c>
      <c r="L235" s="75">
        <f t="shared" si="17"/>
        <v>63200</v>
      </c>
    </row>
    <row r="236" spans="1:12" ht="12.75">
      <c r="A236" s="61" t="s">
        <v>42</v>
      </c>
      <c r="B236" s="68">
        <v>303</v>
      </c>
      <c r="C236" s="63" t="s">
        <v>99</v>
      </c>
      <c r="D236" s="63" t="s">
        <v>54</v>
      </c>
      <c r="E236" s="63" t="s">
        <v>100</v>
      </c>
      <c r="F236" s="69" t="s">
        <v>57</v>
      </c>
      <c r="G236" s="65">
        <v>0</v>
      </c>
      <c r="H236" s="66">
        <f t="shared" si="19"/>
        <v>10530</v>
      </c>
      <c r="I236" s="66">
        <f t="shared" si="19"/>
        <v>15795</v>
      </c>
      <c r="J236" s="66">
        <f t="shared" si="19"/>
        <v>15795</v>
      </c>
      <c r="K236" s="66">
        <f t="shared" si="19"/>
        <v>21080</v>
      </c>
      <c r="L236" s="66">
        <f t="shared" si="17"/>
        <v>63200</v>
      </c>
    </row>
    <row r="237" spans="1:12" ht="12.75" customHeight="1">
      <c r="A237" s="40" t="s">
        <v>43</v>
      </c>
      <c r="B237" s="47">
        <v>303</v>
      </c>
      <c r="C237" s="42" t="s">
        <v>99</v>
      </c>
      <c r="D237" s="42" t="s">
        <v>54</v>
      </c>
      <c r="E237" s="42" t="s">
        <v>100</v>
      </c>
      <c r="F237" s="48" t="s">
        <v>101</v>
      </c>
      <c r="G237" s="44">
        <v>0</v>
      </c>
      <c r="H237" s="45">
        <f t="shared" si="19"/>
        <v>10530</v>
      </c>
      <c r="I237" s="45">
        <f t="shared" si="19"/>
        <v>15795</v>
      </c>
      <c r="J237" s="45">
        <f t="shared" si="19"/>
        <v>15795</v>
      </c>
      <c r="K237" s="45">
        <f t="shared" si="19"/>
        <v>21080</v>
      </c>
      <c r="L237" s="45">
        <f t="shared" si="17"/>
        <v>63200</v>
      </c>
    </row>
    <row r="238" spans="1:12" ht="26.25">
      <c r="A238" s="30" t="s">
        <v>102</v>
      </c>
      <c r="B238" s="49">
        <v>303</v>
      </c>
      <c r="C238" s="50" t="s">
        <v>99</v>
      </c>
      <c r="D238" s="50" t="s">
        <v>54</v>
      </c>
      <c r="E238" s="50" t="s">
        <v>100</v>
      </c>
      <c r="F238" s="51" t="s">
        <v>101</v>
      </c>
      <c r="G238" s="52">
        <v>0</v>
      </c>
      <c r="H238" s="53">
        <v>10530</v>
      </c>
      <c r="I238" s="53">
        <v>15795</v>
      </c>
      <c r="J238" s="82">
        <v>15795</v>
      </c>
      <c r="K238" s="83">
        <v>21080</v>
      </c>
      <c r="L238" s="53">
        <f t="shared" si="17"/>
        <v>63200</v>
      </c>
    </row>
    <row r="239" spans="1:12" ht="12.75">
      <c r="A239" s="70" t="s">
        <v>44</v>
      </c>
      <c r="B239" s="71">
        <v>303</v>
      </c>
      <c r="C239" s="72" t="s">
        <v>99</v>
      </c>
      <c r="D239" s="72" t="s">
        <v>103</v>
      </c>
      <c r="E239" s="72" t="s">
        <v>56</v>
      </c>
      <c r="F239" s="73" t="s">
        <v>57</v>
      </c>
      <c r="G239" s="74">
        <v>0</v>
      </c>
      <c r="H239" s="75">
        <f aca="true" t="shared" si="20" ref="H239:K241">H240</f>
        <v>0</v>
      </c>
      <c r="I239" s="75">
        <f t="shared" si="20"/>
        <v>0</v>
      </c>
      <c r="J239" s="75">
        <f t="shared" si="20"/>
        <v>0</v>
      </c>
      <c r="K239" s="75">
        <f t="shared" si="20"/>
        <v>1000</v>
      </c>
      <c r="L239" s="75">
        <f t="shared" si="17"/>
        <v>1000</v>
      </c>
    </row>
    <row r="240" spans="1:12" ht="12.75">
      <c r="A240" s="61" t="s">
        <v>45</v>
      </c>
      <c r="B240" s="68">
        <v>303</v>
      </c>
      <c r="C240" s="63" t="s">
        <v>99</v>
      </c>
      <c r="D240" s="63" t="s">
        <v>103</v>
      </c>
      <c r="E240" s="63" t="s">
        <v>104</v>
      </c>
      <c r="F240" s="69" t="s">
        <v>57</v>
      </c>
      <c r="G240" s="65">
        <v>0</v>
      </c>
      <c r="H240" s="66">
        <f t="shared" si="20"/>
        <v>0</v>
      </c>
      <c r="I240" s="66">
        <f t="shared" si="20"/>
        <v>0</v>
      </c>
      <c r="J240" s="66">
        <f t="shared" si="20"/>
        <v>0</v>
      </c>
      <c r="K240" s="66">
        <f t="shared" si="20"/>
        <v>1000</v>
      </c>
      <c r="L240" s="66">
        <f t="shared" si="17"/>
        <v>1000</v>
      </c>
    </row>
    <row r="241" spans="1:12" ht="26.25">
      <c r="A241" s="40" t="s">
        <v>157</v>
      </c>
      <c r="B241" s="47">
        <v>303</v>
      </c>
      <c r="C241" s="42" t="s">
        <v>99</v>
      </c>
      <c r="D241" s="42" t="s">
        <v>103</v>
      </c>
      <c r="E241" s="42" t="s">
        <v>104</v>
      </c>
      <c r="F241" s="48" t="s">
        <v>156</v>
      </c>
      <c r="G241" s="44">
        <v>0</v>
      </c>
      <c r="H241" s="45">
        <f t="shared" si="20"/>
        <v>0</v>
      </c>
      <c r="I241" s="45">
        <f t="shared" si="20"/>
        <v>0</v>
      </c>
      <c r="J241" s="45">
        <f t="shared" si="20"/>
        <v>0</v>
      </c>
      <c r="K241" s="45">
        <f t="shared" si="20"/>
        <v>1000</v>
      </c>
      <c r="L241" s="45">
        <f t="shared" si="17"/>
        <v>1000</v>
      </c>
    </row>
    <row r="242" spans="1:13" ht="12.75">
      <c r="A242" s="30" t="s">
        <v>12</v>
      </c>
      <c r="B242" s="49">
        <v>303</v>
      </c>
      <c r="C242" s="50" t="s">
        <v>99</v>
      </c>
      <c r="D242" s="50" t="s">
        <v>103</v>
      </c>
      <c r="E242" s="50" t="s">
        <v>104</v>
      </c>
      <c r="F242" s="51" t="s">
        <v>67</v>
      </c>
      <c r="G242" s="52">
        <v>0</v>
      </c>
      <c r="H242" s="53">
        <v>0</v>
      </c>
      <c r="I242" s="53">
        <v>0</v>
      </c>
      <c r="J242" s="82">
        <v>0</v>
      </c>
      <c r="K242" s="83">
        <v>1000</v>
      </c>
      <c r="L242" s="53">
        <f t="shared" si="17"/>
        <v>1000</v>
      </c>
      <c r="M242" s="11"/>
    </row>
    <row r="243" spans="1:13" ht="12.75">
      <c r="A243" s="152" t="s">
        <v>165</v>
      </c>
      <c r="B243" s="153">
        <v>303</v>
      </c>
      <c r="C243" s="154" t="s">
        <v>83</v>
      </c>
      <c r="D243" s="154" t="s">
        <v>55</v>
      </c>
      <c r="E243" s="154" t="s">
        <v>56</v>
      </c>
      <c r="F243" s="155">
        <v>0</v>
      </c>
      <c r="G243" s="155">
        <v>0</v>
      </c>
      <c r="H243" s="156">
        <f>H244</f>
        <v>0</v>
      </c>
      <c r="I243" s="156">
        <f aca="true" t="shared" si="21" ref="I243:K245">I244</f>
        <v>483000</v>
      </c>
      <c r="J243" s="156">
        <f t="shared" si="21"/>
        <v>1162440</v>
      </c>
      <c r="K243" s="156">
        <f t="shared" si="21"/>
        <v>0</v>
      </c>
      <c r="L243" s="156">
        <f t="shared" si="17"/>
        <v>1645440</v>
      </c>
      <c r="M243" s="11"/>
    </row>
    <row r="244" spans="1:13" ht="12.75">
      <c r="A244" s="157" t="s">
        <v>166</v>
      </c>
      <c r="B244" s="158">
        <v>303</v>
      </c>
      <c r="C244" s="159" t="s">
        <v>83</v>
      </c>
      <c r="D244" s="159" t="s">
        <v>54</v>
      </c>
      <c r="E244" s="159" t="s">
        <v>56</v>
      </c>
      <c r="F244" s="160">
        <v>0</v>
      </c>
      <c r="G244" s="160">
        <v>0</v>
      </c>
      <c r="H244" s="161">
        <f>H245</f>
        <v>0</v>
      </c>
      <c r="I244" s="161">
        <f t="shared" si="21"/>
        <v>483000</v>
      </c>
      <c r="J244" s="161">
        <f t="shared" si="21"/>
        <v>1162440</v>
      </c>
      <c r="K244" s="161">
        <f t="shared" si="21"/>
        <v>0</v>
      </c>
      <c r="L244" s="161">
        <f t="shared" si="17"/>
        <v>1645440</v>
      </c>
      <c r="M244" s="11"/>
    </row>
    <row r="245" spans="1:13" ht="12.75">
      <c r="A245" s="162" t="s">
        <v>121</v>
      </c>
      <c r="B245" s="144">
        <v>303</v>
      </c>
      <c r="C245" s="145" t="s">
        <v>83</v>
      </c>
      <c r="D245" s="145" t="s">
        <v>54</v>
      </c>
      <c r="E245" s="145" t="s">
        <v>172</v>
      </c>
      <c r="F245" s="147">
        <v>0</v>
      </c>
      <c r="G245" s="147">
        <v>0</v>
      </c>
      <c r="H245" s="163">
        <f>H246</f>
        <v>0</v>
      </c>
      <c r="I245" s="163">
        <f t="shared" si="21"/>
        <v>483000</v>
      </c>
      <c r="J245" s="163">
        <f t="shared" si="21"/>
        <v>1162440</v>
      </c>
      <c r="K245" s="163">
        <f t="shared" si="21"/>
        <v>0</v>
      </c>
      <c r="L245" s="163">
        <f t="shared" si="17"/>
        <v>1645440</v>
      </c>
      <c r="M245" s="11"/>
    </row>
    <row r="246" spans="1:13" ht="26.25">
      <c r="A246" s="150" t="s">
        <v>167</v>
      </c>
      <c r="B246" s="49">
        <v>303</v>
      </c>
      <c r="C246" s="50" t="s">
        <v>83</v>
      </c>
      <c r="D246" s="50" t="s">
        <v>54</v>
      </c>
      <c r="E246" s="50" t="s">
        <v>173</v>
      </c>
      <c r="F246" s="52">
        <v>0</v>
      </c>
      <c r="G246" s="52">
        <v>0</v>
      </c>
      <c r="H246" s="53">
        <f>H250</f>
        <v>0</v>
      </c>
      <c r="I246" s="53">
        <f>I249</f>
        <v>483000</v>
      </c>
      <c r="J246" s="53">
        <f>J250</f>
        <v>1162440</v>
      </c>
      <c r="K246" s="53">
        <f>K250</f>
        <v>0</v>
      </c>
      <c r="L246" s="53">
        <f t="shared" si="17"/>
        <v>1645440</v>
      </c>
      <c r="M246" s="11"/>
    </row>
    <row r="247" spans="1:13" ht="12.75">
      <c r="A247" s="30" t="s">
        <v>178</v>
      </c>
      <c r="B247" s="49">
        <v>303</v>
      </c>
      <c r="C247" s="50" t="s">
        <v>83</v>
      </c>
      <c r="D247" s="50" t="s">
        <v>54</v>
      </c>
      <c r="E247" s="50" t="s">
        <v>179</v>
      </c>
      <c r="F247" s="52">
        <v>200</v>
      </c>
      <c r="G247" s="52">
        <v>0</v>
      </c>
      <c r="H247" s="53">
        <v>0</v>
      </c>
      <c r="I247" s="53">
        <f>I248</f>
        <v>483000</v>
      </c>
      <c r="J247" s="53">
        <v>0</v>
      </c>
      <c r="K247" s="53">
        <v>0</v>
      </c>
      <c r="L247" s="53">
        <f t="shared" si="17"/>
        <v>483000</v>
      </c>
      <c r="M247" s="11"/>
    </row>
    <row r="248" spans="1:13" ht="26.25">
      <c r="A248" s="40" t="s">
        <v>157</v>
      </c>
      <c r="B248" s="137">
        <v>303</v>
      </c>
      <c r="C248" s="138" t="s">
        <v>83</v>
      </c>
      <c r="D248" s="138" t="s">
        <v>54</v>
      </c>
      <c r="E248" s="138" t="s">
        <v>179</v>
      </c>
      <c r="F248" s="140">
        <v>240</v>
      </c>
      <c r="G248" s="140">
        <v>0</v>
      </c>
      <c r="H248" s="141">
        <v>0</v>
      </c>
      <c r="I248" s="53">
        <f>I249</f>
        <v>483000</v>
      </c>
      <c r="J248" s="141">
        <v>0</v>
      </c>
      <c r="K248" s="141">
        <v>0</v>
      </c>
      <c r="L248" s="53">
        <f t="shared" si="17"/>
        <v>483000</v>
      </c>
      <c r="M248" s="11"/>
    </row>
    <row r="249" spans="1:13" ht="12.75">
      <c r="A249" s="30" t="s">
        <v>12</v>
      </c>
      <c r="B249" s="49">
        <v>303</v>
      </c>
      <c r="C249" s="50" t="s">
        <v>83</v>
      </c>
      <c r="D249" s="50" t="s">
        <v>54</v>
      </c>
      <c r="E249" s="50" t="s">
        <v>179</v>
      </c>
      <c r="F249" s="52">
        <v>244</v>
      </c>
      <c r="G249" s="52">
        <v>0</v>
      </c>
      <c r="H249" s="53">
        <v>0</v>
      </c>
      <c r="I249" s="53">
        <v>483000</v>
      </c>
      <c r="J249" s="53">
        <v>0</v>
      </c>
      <c r="K249" s="53">
        <v>0</v>
      </c>
      <c r="L249" s="53">
        <f t="shared" si="17"/>
        <v>483000</v>
      </c>
      <c r="M249" s="11"/>
    </row>
    <row r="250" spans="1:13" ht="13.5" thickBot="1">
      <c r="A250" s="148" t="s">
        <v>168</v>
      </c>
      <c r="B250" s="49">
        <v>303</v>
      </c>
      <c r="C250" s="50" t="s">
        <v>83</v>
      </c>
      <c r="D250" s="50" t="s">
        <v>54</v>
      </c>
      <c r="E250" s="50" t="s">
        <v>174</v>
      </c>
      <c r="F250" s="52">
        <v>0</v>
      </c>
      <c r="G250" s="52">
        <v>0</v>
      </c>
      <c r="H250" s="53">
        <v>0</v>
      </c>
      <c r="I250" s="53">
        <v>0</v>
      </c>
      <c r="J250" s="53">
        <f aca="true" t="shared" si="22" ref="I250:J253">J251</f>
        <v>1162440</v>
      </c>
      <c r="K250" s="83">
        <v>0</v>
      </c>
      <c r="L250" s="53">
        <f t="shared" si="17"/>
        <v>1162440</v>
      </c>
      <c r="M250" s="11"/>
    </row>
    <row r="251" spans="1:13" ht="26.25" customHeight="1" thickBot="1">
      <c r="A251" s="149" t="s">
        <v>169</v>
      </c>
      <c r="B251" s="49">
        <v>303</v>
      </c>
      <c r="C251" s="50" t="s">
        <v>83</v>
      </c>
      <c r="D251" s="50" t="s">
        <v>54</v>
      </c>
      <c r="E251" s="50" t="s">
        <v>174</v>
      </c>
      <c r="F251" s="77" t="s">
        <v>175</v>
      </c>
      <c r="G251" s="52">
        <v>0</v>
      </c>
      <c r="H251" s="53">
        <v>0</v>
      </c>
      <c r="I251" s="53">
        <f t="shared" si="22"/>
        <v>0</v>
      </c>
      <c r="J251" s="53">
        <f t="shared" si="22"/>
        <v>1162440</v>
      </c>
      <c r="K251" s="53">
        <f>K252</f>
        <v>0</v>
      </c>
      <c r="L251" s="53">
        <v>1162440</v>
      </c>
      <c r="M251" s="11"/>
    </row>
    <row r="252" spans="1:13" ht="26.25" customHeight="1">
      <c r="A252" s="151" t="s">
        <v>170</v>
      </c>
      <c r="B252" s="49">
        <v>303</v>
      </c>
      <c r="C252" s="50" t="s">
        <v>83</v>
      </c>
      <c r="D252" s="50" t="s">
        <v>54</v>
      </c>
      <c r="E252" s="50" t="s">
        <v>174</v>
      </c>
      <c r="F252" s="77" t="s">
        <v>176</v>
      </c>
      <c r="G252" s="52">
        <v>0</v>
      </c>
      <c r="H252" s="53">
        <v>0</v>
      </c>
      <c r="I252" s="53">
        <f t="shared" si="22"/>
        <v>0</v>
      </c>
      <c r="J252" s="53">
        <f t="shared" si="22"/>
        <v>1162440</v>
      </c>
      <c r="K252" s="53">
        <f>K253</f>
        <v>0</v>
      </c>
      <c r="L252" s="53">
        <v>1162440</v>
      </c>
      <c r="M252" s="11"/>
    </row>
    <row r="253" spans="1:13" ht="26.25" customHeight="1">
      <c r="A253" s="150" t="s">
        <v>171</v>
      </c>
      <c r="B253" s="49">
        <v>303</v>
      </c>
      <c r="C253" s="50" t="s">
        <v>83</v>
      </c>
      <c r="D253" s="50" t="s">
        <v>54</v>
      </c>
      <c r="E253" s="50" t="s">
        <v>174</v>
      </c>
      <c r="F253" s="77" t="s">
        <v>128</v>
      </c>
      <c r="G253" s="52">
        <v>0</v>
      </c>
      <c r="H253" s="53">
        <v>0</v>
      </c>
      <c r="I253" s="53">
        <f t="shared" si="22"/>
        <v>0</v>
      </c>
      <c r="J253" s="53">
        <v>1162440</v>
      </c>
      <c r="K253" s="53">
        <f>K254</f>
        <v>0</v>
      </c>
      <c r="L253" s="53">
        <v>1162440</v>
      </c>
      <c r="M253" s="11"/>
    </row>
    <row r="254" spans="1:13" ht="12.75">
      <c r="A254" s="23"/>
      <c r="B254" s="26"/>
      <c r="C254" s="24"/>
      <c r="D254" s="24"/>
      <c r="E254" s="24"/>
      <c r="F254" s="27"/>
      <c r="G254" s="25"/>
      <c r="H254" s="22"/>
      <c r="I254" s="22"/>
      <c r="J254" s="28"/>
      <c r="K254" s="29"/>
      <c r="L254" s="22"/>
      <c r="M254" s="11"/>
    </row>
    <row r="255" spans="1:13" ht="12.75">
      <c r="A255" s="3"/>
      <c r="B255" s="7"/>
      <c r="C255" s="7"/>
      <c r="D255" s="7"/>
      <c r="E255" s="7"/>
      <c r="F255" s="7"/>
      <c r="G255" s="10"/>
      <c r="H255" s="10"/>
      <c r="I255" s="11"/>
      <c r="J255" s="11"/>
      <c r="K255" s="11"/>
      <c r="M255" s="11"/>
    </row>
    <row r="256" spans="1:13" ht="12.75">
      <c r="A256" s="165" t="s">
        <v>132</v>
      </c>
      <c r="B256" s="165"/>
      <c r="C256" s="165"/>
      <c r="D256" s="165"/>
      <c r="E256" s="165"/>
      <c r="F256" s="7"/>
      <c r="G256" s="10"/>
      <c r="H256" s="10"/>
      <c r="I256" s="11"/>
      <c r="J256" s="11"/>
      <c r="K256" s="11"/>
      <c r="M256" s="11"/>
    </row>
    <row r="257" spans="1:11" ht="12.75">
      <c r="A257" s="7"/>
      <c r="B257" s="7"/>
      <c r="C257" s="7"/>
      <c r="D257" s="7"/>
      <c r="E257" s="7"/>
      <c r="F257" s="7"/>
      <c r="G257" s="10"/>
      <c r="H257" s="10"/>
      <c r="I257" s="11"/>
      <c r="J257" s="11"/>
      <c r="K257" s="11"/>
    </row>
    <row r="258" spans="1:11" ht="12.75">
      <c r="A258" s="165" t="s">
        <v>133</v>
      </c>
      <c r="B258" s="165"/>
      <c r="C258" s="165"/>
      <c r="D258" s="165"/>
      <c r="E258" s="165"/>
      <c r="F258" s="7"/>
      <c r="G258" s="10"/>
      <c r="H258" s="10"/>
      <c r="I258" s="11"/>
      <c r="J258" s="11"/>
      <c r="K258" s="11"/>
    </row>
  </sheetData>
  <sheetProtection/>
  <mergeCells count="5">
    <mergeCell ref="A258:E258"/>
    <mergeCell ref="A5:K5"/>
    <mergeCell ref="A4:K4"/>
    <mergeCell ref="B7:G7"/>
    <mergeCell ref="A256:E256"/>
  </mergeCells>
  <printOptions/>
  <pageMargins left="0.3937007874015748" right="0.31496062992125984" top="0.4330708661417323" bottom="0.4330708661417323" header="0.3937007874015748" footer="0.3937007874015748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2021-06-02T04:26:30Z</cp:lastPrinted>
  <dcterms:created xsi:type="dcterms:W3CDTF">2021-04-12T04:20:17Z</dcterms:created>
  <dcterms:modified xsi:type="dcterms:W3CDTF">2023-07-28T09:03:25Z</dcterms:modified>
  <cp:category/>
  <cp:version/>
  <cp:contentType/>
  <cp:contentStatus/>
</cp:coreProperties>
</file>